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2120" windowHeight="8565" tabRatio="748" activeTab="0"/>
  </bookViews>
  <sheets>
    <sheet name="Índice" sheetId="1" r:id="rId1"/>
    <sheet name="Ejercicios" sheetId="2" r:id="rId2"/>
    <sheet name="Rta_11.1" sheetId="3" r:id="rId3"/>
    <sheet name="Rta_11.2" sheetId="4" r:id="rId4"/>
    <sheet name="Rta_11.3" sheetId="5" r:id="rId5"/>
    <sheet name="Rta_11.4" sheetId="6" r:id="rId6"/>
    <sheet name="Rta_11.5" sheetId="7" r:id="rId7"/>
    <sheet name="Rta_11.6" sheetId="8" r:id="rId8"/>
    <sheet name="Rta_11.7" sheetId="9" r:id="rId9"/>
    <sheet name="Rta_11.8" sheetId="10" r:id="rId10"/>
    <sheet name="Rta_11.9" sheetId="11" r:id="rId11"/>
    <sheet name="Ap_11.A.1" sheetId="12" r:id="rId12"/>
    <sheet name="Fuentes" sheetId="13" r:id="rId13"/>
  </sheets>
  <definedNames>
    <definedName name="_xlnm.Print_Area" localSheetId="1">'Ejercicios'!$A$1:$L$101</definedName>
    <definedName name="_xlnm.Print_Area" localSheetId="12">'Fuentes'!$A$1:$L$46</definedName>
    <definedName name="_xlnm.Print_Area" localSheetId="0">'Índice'!$A$1:$J$25</definedName>
    <definedName name="_xlnm.Print_Area" localSheetId="2">'Rta_11.1'!$A$1:$K$14</definedName>
    <definedName name="_xlnm.Print_Area" localSheetId="3">'Rta_11.2'!$A$1:$K$12</definedName>
    <definedName name="_xlnm.Print_Area" localSheetId="4">'Rta_11.3'!$A$1:$J$28</definedName>
    <definedName name="_xlnm.Print_Area" localSheetId="5">'Rta_11.4'!$A$1:$J$23</definedName>
    <definedName name="_xlnm.Print_Area" localSheetId="6">'Rta_11.5'!$A$1:$J$14</definedName>
    <definedName name="_xlnm.Print_Area" localSheetId="7">'Rta_11.6'!$A$1:$K$18</definedName>
    <definedName name="_xlnm.Print_Area" localSheetId="8">'Rta_11.7'!$A$1:$I$57</definedName>
    <definedName name="_xlnm.Print_Area" localSheetId="9">'Rta_11.8'!$A$1:$H$56</definedName>
    <definedName name="_xlnm.Print_Area" localSheetId="10">'Rta_11.9'!$A$1:$Q$24</definedName>
    <definedName name="_xlnm.Print_Titles" localSheetId="1">'Ejercicios'!$1:$7</definedName>
  </definedNames>
  <calcPr fullCalcOnLoad="1"/>
</workbook>
</file>

<file path=xl/sharedStrings.xml><?xml version="1.0" encoding="utf-8"?>
<sst xmlns="http://schemas.openxmlformats.org/spreadsheetml/2006/main" count="345" uniqueCount="196">
  <si>
    <t>Remuneración de los asalariados</t>
  </si>
  <si>
    <t>Impuestos sobre los productos</t>
  </si>
  <si>
    <t xml:space="preserve">Subvenciones sobre los productos </t>
  </si>
  <si>
    <t xml:space="preserve">Otros impuestos menos subvenciones sobre la producción </t>
  </si>
  <si>
    <t>Ingreso mixto</t>
  </si>
  <si>
    <t>Excedente bruto de explotación</t>
  </si>
  <si>
    <t>Producto Interno Bruto</t>
  </si>
  <si>
    <t>Consumo del gobierno</t>
  </si>
  <si>
    <t>Formacion bruta de capital</t>
  </si>
  <si>
    <t>Servicios de intermediación financiera medidos indirectamente</t>
  </si>
  <si>
    <t>Impuestos a los productos</t>
  </si>
  <si>
    <t>Subvenciones a los productos</t>
  </si>
  <si>
    <t>Compras directas en el exterior por residentes</t>
  </si>
  <si>
    <t>a)      Por los componentes del valor agregado</t>
  </si>
  <si>
    <t>b)      Por los componentes de la demanda final</t>
  </si>
  <si>
    <t>c)      Por el origen del producto por ramas</t>
  </si>
  <si>
    <t>d)      Por productos</t>
  </si>
  <si>
    <t>Equilibrio oferta y utlización para el maíz, año 2000</t>
  </si>
  <si>
    <t>OFERTA A PRECIO DE COMPRADOR</t>
  </si>
  <si>
    <t>DEMANDA A PRECIO DE COMPRADOR</t>
  </si>
  <si>
    <t>Consumo intermedio</t>
  </si>
  <si>
    <t>… De mercado</t>
  </si>
  <si>
    <t>… Precios basicos</t>
  </si>
  <si>
    <t>… Autoconsumo o autofbkf</t>
  </si>
  <si>
    <t>… Impuestos, excepto IVA</t>
  </si>
  <si>
    <t>… Otra producción de no mercado</t>
  </si>
  <si>
    <t xml:space="preserve">… Subvenciones </t>
  </si>
  <si>
    <t>… Márgenes de comercio y transporte</t>
  </si>
  <si>
    <t>Total impuestos, excepto IVA</t>
  </si>
  <si>
    <t>… Impuestos al producto, excepto IVA</t>
  </si>
  <si>
    <t xml:space="preserve">Márgenes de comercio </t>
  </si>
  <si>
    <t>… Subvenciones</t>
  </si>
  <si>
    <t xml:space="preserve">… IVA no deducible </t>
  </si>
  <si>
    <t xml:space="preserve">Márgenes de transporte </t>
  </si>
  <si>
    <t>… Impuestos a la importación</t>
  </si>
  <si>
    <t>Consumo final</t>
  </si>
  <si>
    <t>Importaciones CIF precios básicos</t>
  </si>
  <si>
    <t>Márgenes de comercio y transporte</t>
  </si>
  <si>
    <t>...Márgenes de comercio</t>
  </si>
  <si>
    <t>...Márgenes de transporte</t>
  </si>
  <si>
    <t>IVA no deducible</t>
  </si>
  <si>
    <t>Variacion de existencias</t>
  </si>
  <si>
    <t>Adquisición bienes valiosos</t>
  </si>
  <si>
    <t>Pérdidas en comercialización</t>
  </si>
  <si>
    <t>Anexos</t>
  </si>
  <si>
    <t>1/ Se presentaría igual a las partidas anteriores, pero en este caso los valores son nulos</t>
  </si>
  <si>
    <t>… Precios básicos</t>
  </si>
  <si>
    <t>Producción (Precios básicos)</t>
  </si>
  <si>
    <t>Equilibrio de oferta y utilización para el Maíz, año 2000</t>
  </si>
  <si>
    <t>Precios corrientes</t>
  </si>
  <si>
    <t>Anexo - Cuadro 11.A.1</t>
  </si>
  <si>
    <t>Producción por producto a precio básico</t>
  </si>
  <si>
    <t>a) Participación de cada rama en el valor agregado total</t>
  </si>
  <si>
    <t>Índice</t>
  </si>
  <si>
    <t>Volver al índice</t>
  </si>
  <si>
    <t>Ejercicios</t>
  </si>
  <si>
    <t>Preguntas</t>
  </si>
  <si>
    <t>2.</t>
  </si>
  <si>
    <t>3.</t>
  </si>
  <si>
    <t>4.</t>
  </si>
  <si>
    <t>5.</t>
  </si>
  <si>
    <t>6.</t>
  </si>
  <si>
    <t>.</t>
  </si>
  <si>
    <t>7.</t>
  </si>
  <si>
    <t>8.</t>
  </si>
  <si>
    <t>9.</t>
  </si>
  <si>
    <t>*</t>
  </si>
  <si>
    <t>Técnicas de Medición Económica</t>
  </si>
  <si>
    <t>EL SISTEMA DE CUENTAS NACIONALES DEL DANE: TRATAMIENTO DE LA PRODUCCIÓN</t>
  </si>
  <si>
    <t>Capítulo 11</t>
  </si>
  <si>
    <t>Ejercicio 11.1</t>
  </si>
  <si>
    <t>Ejercicio 11.2</t>
  </si>
  <si>
    <t>Ejercicio 11.3</t>
  </si>
  <si>
    <t>Ejercicio 11.4</t>
  </si>
  <si>
    <t>Ejercicio 11.5</t>
  </si>
  <si>
    <t>Ejercicio 11.6</t>
  </si>
  <si>
    <t>Ejercicio 11.7</t>
  </si>
  <si>
    <t>Ejercicio 11.8</t>
  </si>
  <si>
    <t>Cuadro 11.A.1:</t>
  </si>
  <si>
    <t>Respuesta 11.1</t>
  </si>
  <si>
    <t>Respuesta 11.3</t>
  </si>
  <si>
    <t>Respuesta 11.6</t>
  </si>
  <si>
    <t>Respuesta 11.7</t>
  </si>
  <si>
    <t>Respuesta 11.8</t>
  </si>
  <si>
    <t xml:space="preserve">Capítulo 11 </t>
  </si>
  <si>
    <t>Ir a respuesta 11.1</t>
  </si>
  <si>
    <t>Ir a respuesta 11.3</t>
  </si>
  <si>
    <t>Ir a respuesta 11.6</t>
  </si>
  <si>
    <t>Ir a respuesta 11.7</t>
  </si>
  <si>
    <t>Ir a respuesta 11.8</t>
  </si>
  <si>
    <t>Ir a respuesta 11.2</t>
  </si>
  <si>
    <t>Se debe a que la rama industria produce otros productos y, asimismo, otras ramas pueden producir productos típicos de la rama industria.</t>
  </si>
  <si>
    <t>Respuesta 11.2</t>
  </si>
  <si>
    <t>b) Compra de insumos de la rama agregada “Agropecuario y resto del sector primario” de la misma rama. Recuerde que la matriz es agregada y por lo tanto aunque no se registre el intraconsumo, sí existe compra de insumos de una rama a otra (por ejemplo la actividad cafetera comprando a la actividad animales vivos).</t>
  </si>
  <si>
    <t>c) Es el componente de estos servicios que forma parte de la inversión en capital fijo que han hecho todos los agentes económicos domésticos. Por ejemplo, los servicios de instalación y puesta en funcionamiento de maquinaria entran aquí.</t>
  </si>
  <si>
    <t xml:space="preserve">a) Compra de insumos industriales por parte de la rama minería.
</t>
  </si>
  <si>
    <t>d) Son los pagos de impuestos por el uso de factores productivos que hacen los productores de servicios del gobierno y no mercantiles. Por ejemplo, aquí estarían las contribuciones sobre la nómina (destinadas a fondos públicos de seguridad social, o al lCBF, el SENA) que han hecho entidades públicas que pertenecen a esta rama.</t>
  </si>
  <si>
    <t>a) $1,152 en la columna minería y la fila industria</t>
  </si>
  <si>
    <t>b) $1,743 en la columna y fila agropecuario y resto del sector primario</t>
  </si>
  <si>
    <t>d) $ 573 de impuestos netos sobre la producción en la columna servicios del gobierno y no mercantiles.</t>
  </si>
  <si>
    <t>Ir a respuesta 11.4</t>
  </si>
  <si>
    <t>Respuesta 11.4</t>
  </si>
  <si>
    <t xml:space="preserve">a) Producción no característica de servicios privados por parte de la rama industria.
</t>
  </si>
  <si>
    <t>b) Producción no característica de bienes industriales por parte de la rama servicios privados.</t>
  </si>
  <si>
    <t>c)  Es el valor de las compras directas de servicios que realizaron residentes colombianos a no residentes. Por ejemplo el pago de una noche de hotel en otro país.</t>
  </si>
  <si>
    <t>d)   Valor global de los fletes y seguros sobre las importaciones para realizar el ajuste de precio CIF a precio FOB de las importaciones.</t>
  </si>
  <si>
    <t>Ir a respuesta 11.5</t>
  </si>
  <si>
    <t>Respuesta 11.5</t>
  </si>
  <si>
    <t>Agropecuario y resto del sector primario</t>
  </si>
  <si>
    <t>Mineria</t>
  </si>
  <si>
    <t>Industria</t>
  </si>
  <si>
    <t>Comercio</t>
  </si>
  <si>
    <t>Servicios privados</t>
  </si>
  <si>
    <t>Servicios del gobierno y no mercantiles</t>
  </si>
  <si>
    <t>Total valor agregado ramas</t>
  </si>
  <si>
    <t>b) Exportaciones de cada producto como porcentaje de su producción</t>
  </si>
  <si>
    <t>Exportaciones</t>
  </si>
  <si>
    <t>Exp/Prod</t>
  </si>
  <si>
    <t>Oferta total precios básicos</t>
  </si>
  <si>
    <t>Importaciones</t>
  </si>
  <si>
    <t>Importaciones/Oferta</t>
  </si>
  <si>
    <t>Hogares</t>
  </si>
  <si>
    <t>%</t>
  </si>
  <si>
    <t>Total consumo de los hogares</t>
  </si>
  <si>
    <t>Participación %</t>
  </si>
  <si>
    <t xml:space="preserve">a) $624 en la columna industria y la fila servicios privados
b) $40 en la columna servicios privados y la fila industria
c)  $1,966 en la columna importaciones de servicios
d)  $-1,970 en la columna ajustes CIF/FOB.
</t>
  </si>
  <si>
    <r>
      <t>Formación bruta de capital fijo</t>
    </r>
    <r>
      <rPr>
        <b/>
        <vertAlign val="superscript"/>
        <sz val="10"/>
        <rFont val="Times New Roman"/>
        <family val="1"/>
      </rPr>
      <t>1</t>
    </r>
  </si>
  <si>
    <t>¿Cuál es la diferencia entre los siguientes conceptos de valoración de la producción?
a) Valores a precios de productor y valores básicos.
b) Valores a precios de adquisición y valores a precios de productor.
c) Valores a precios de adquisición y valores básicos.</t>
  </si>
  <si>
    <t>a) Los impuestos indirectos netos de subsidios correspondientes.
b) Los márgenes de comercialización correspondientes.
c) a) y b) conjuntamente.</t>
  </si>
  <si>
    <t>c) Importaciones de cada producto como porcentaje de la oferta</t>
  </si>
  <si>
    <t>d) Distribución porcentual del consumo de los hogares</t>
  </si>
  <si>
    <t>…</t>
  </si>
  <si>
    <t>11.1*</t>
  </si>
  <si>
    <t>11.2*</t>
  </si>
  <si>
    <t>11.5*</t>
  </si>
  <si>
    <t>11.6*</t>
  </si>
  <si>
    <t>Respuestas</t>
  </si>
  <si>
    <r>
      <t xml:space="preserve">Astori, Danilo, </t>
    </r>
    <r>
      <rPr>
        <i/>
        <sz val="10"/>
        <rFont val="Times New Roman"/>
        <family val="1"/>
      </rPr>
      <t>Enfoque crítico de los modelos de contabilidad social</t>
    </r>
    <r>
      <rPr>
        <sz val="10"/>
        <rFont val="Times New Roman"/>
        <family val="1"/>
      </rPr>
      <t>, Siglo XXI Editores, 1978. Véase en especial el Capítulo VI para una discusión crítica de las bases de construcción de los sistemas de cuentas nacionales y el Capítulo VII para el desarrollo gradual de los sistemas.</t>
    </r>
  </si>
  <si>
    <r>
      <t xml:space="preserve">Banco de la República, </t>
    </r>
    <r>
      <rPr>
        <i/>
        <sz val="10"/>
        <rFont val="Times New Roman"/>
        <family val="1"/>
      </rPr>
      <t xml:space="preserve">Conceptos y metodología de las cuentas nacionales de Colombia 1950-1961. </t>
    </r>
  </si>
  <si>
    <r>
      <t xml:space="preserve">Camacho M., José A., “Nueva serie de las cuentas nacionales de Colombia”, </t>
    </r>
    <r>
      <rPr>
        <i/>
        <sz val="10"/>
        <rFont val="Times New Roman"/>
        <family val="1"/>
      </rPr>
      <t>Revista del Banco de la República</t>
    </r>
    <r>
      <rPr>
        <sz val="10"/>
        <rFont val="Times New Roman"/>
        <family val="1"/>
      </rPr>
      <t>, Vol. 51, No. 607, mayo 1978. Discute las innovaciones metodológicas para las series desde 1970.</t>
    </r>
  </si>
  <si>
    <r>
      <t xml:space="preserve">Cortés Pinzón, M., y Pinzón, R.E., </t>
    </r>
    <r>
      <rPr>
        <i/>
        <sz val="10"/>
        <rFont val="Times New Roman"/>
        <family val="1"/>
      </rPr>
      <t>Bases de contabilidad nacional</t>
    </r>
    <r>
      <rPr>
        <sz val="10"/>
        <rFont val="Times New Roman"/>
        <family val="1"/>
      </rPr>
      <t xml:space="preserve">, Bogotá, DANE, 1983. Referencia básica para la aplicación del SCN1968 en Colombia. </t>
    </r>
  </si>
  <si>
    <r>
      <t xml:space="preserve">Cortés Pinzón, M., y Pinzón, R.E., </t>
    </r>
    <r>
      <rPr>
        <i/>
        <sz val="10"/>
        <rFont val="Times New Roman"/>
        <family val="1"/>
      </rPr>
      <t>Bases de contabilidad nacional según el SCN1993</t>
    </r>
    <r>
      <rPr>
        <sz val="10"/>
        <rFont val="Times New Roman"/>
        <family val="1"/>
      </rPr>
      <t xml:space="preserve">, Bogotá, DANE, 2003. Referencia básica para la aplicación del SCN1993 en Colombia. </t>
    </r>
  </si>
  <si>
    <r>
      <t xml:space="preserve">DANE, </t>
    </r>
    <r>
      <rPr>
        <i/>
        <sz val="10"/>
        <rFont val="Times New Roman"/>
        <family val="1"/>
      </rPr>
      <t>Metodología de las cuentas nacionales de Colombia</t>
    </r>
    <r>
      <rPr>
        <sz val="10"/>
        <rFont val="Times New Roman"/>
        <family val="1"/>
      </rPr>
      <t>, 1986.</t>
    </r>
  </si>
  <si>
    <r>
      <t xml:space="preserve">Naciones Unidas, </t>
    </r>
    <r>
      <rPr>
        <i/>
        <sz val="10"/>
        <rFont val="Times New Roman"/>
        <family val="1"/>
      </rPr>
      <t>Un sistema de cuentas nacionales</t>
    </r>
    <r>
      <rPr>
        <sz val="10"/>
        <rFont val="Times New Roman"/>
        <family val="1"/>
      </rPr>
      <t>, DOCS/N.U./ST/STAT/SER.F/12/ rev.2. Contiene los lineamientos oficiales del SCN1968.</t>
    </r>
  </si>
  <si>
    <r>
      <t xml:space="preserve">Naciones Unidas, </t>
    </r>
    <r>
      <rPr>
        <i/>
        <sz val="10"/>
        <rFont val="Times New Roman"/>
        <family val="1"/>
      </rPr>
      <t>Un sistema de cuentas nacionales</t>
    </r>
    <r>
      <rPr>
        <sz val="10"/>
        <rFont val="Times New Roman"/>
        <family val="1"/>
      </rPr>
      <t>, Serie F/No.2/ rev.3. Son los lineamientos oficiales del SCN1993. Véa-</t>
    </r>
  </si>
  <si>
    <t>se en línea http://unstats.un.org/unsd/sna1993/introduction.asp</t>
  </si>
  <si>
    <t>http://unstats.un.org/unsd/sna1993/introduction.asp</t>
  </si>
  <si>
    <r>
      <t xml:space="preserve">Séruzier, Michael, </t>
    </r>
    <r>
      <rPr>
        <i/>
        <sz val="10"/>
        <rFont val="Times New Roman"/>
        <family val="1"/>
      </rPr>
      <t>Medir la economía de los países  según el sistema de cuentas nacionales</t>
    </r>
    <r>
      <rPr>
        <sz val="10"/>
        <rFont val="Times New Roman"/>
        <family val="1"/>
      </rPr>
      <t>, Ed. Alfaomega en coedición con CEPAL, 2004. Libro de texto detallado sobre los sistemas de cuentas y los métodos de recolección y preparación de la información para producir las cuentas nacionales.</t>
    </r>
  </si>
  <si>
    <r>
      <t xml:space="preserve">Stone, G. y R., </t>
    </r>
    <r>
      <rPr>
        <i/>
        <sz val="10"/>
        <rFont val="Times New Roman"/>
        <family val="1"/>
      </rPr>
      <t>Renta nacional, contabilidad social y modelos económicos</t>
    </r>
    <r>
      <rPr>
        <sz val="10"/>
        <rFont val="Times New Roman"/>
        <family val="1"/>
      </rPr>
      <t>, Ed. Oikos-Tau, 1966. Texto introductorio a los sistemas de cuentas y sus principios de construcción.</t>
    </r>
  </si>
  <si>
    <t>Bibliografía y fuentes estadísticas</t>
  </si>
  <si>
    <r>
      <t xml:space="preserve">c) $13,737 en la columna </t>
    </r>
    <r>
      <rPr>
        <b/>
        <i/>
        <sz val="10"/>
        <rFont val="Times New Roman"/>
        <family val="1"/>
      </rPr>
      <t>FBKF</t>
    </r>
    <r>
      <rPr>
        <b/>
        <sz val="10"/>
        <rFont val="Times New Roman"/>
        <family val="1"/>
      </rPr>
      <t xml:space="preserve"> y la fila servicios privados</t>
    </r>
  </si>
  <si>
    <r>
      <t xml:space="preserve">a) </t>
    </r>
    <r>
      <rPr>
        <b/>
        <i/>
        <sz val="10"/>
        <color indexed="8"/>
        <rFont val="Times New Roman"/>
        <family val="1"/>
      </rPr>
      <t>PIBf = REM + EBE + IM</t>
    </r>
    <r>
      <rPr>
        <b/>
        <sz val="10"/>
        <color indexed="8"/>
        <rFont val="Times New Roman"/>
        <family val="1"/>
      </rPr>
      <t xml:space="preserve"> = $168,512
b) </t>
    </r>
    <r>
      <rPr>
        <b/>
        <i/>
        <sz val="10"/>
        <color indexed="8"/>
        <rFont val="Times New Roman"/>
        <family val="1"/>
      </rPr>
      <t>PIBm = REM + EBE + IM + (II-SS)</t>
    </r>
    <r>
      <rPr>
        <b/>
        <sz val="10"/>
        <color indexed="8"/>
        <rFont val="Times New Roman"/>
        <family val="1"/>
      </rPr>
      <t xml:space="preserve"> = $187,936, donde </t>
    </r>
    <r>
      <rPr>
        <b/>
        <i/>
        <sz val="10"/>
        <color indexed="8"/>
        <rFont val="Times New Roman"/>
        <family val="1"/>
      </rPr>
      <t xml:space="preserve">II-SS </t>
    </r>
    <r>
      <rPr>
        <b/>
        <sz val="10"/>
        <color indexed="8"/>
        <rFont val="Times New Roman"/>
        <family val="1"/>
      </rPr>
      <t xml:space="preserve">incluye impuestos netos sobre los productos ($15,824) e impuestos netos sobre la producción ($3,600).
</t>
    </r>
  </si>
  <si>
    <t>Consumo de los hogares (incluye Isflsh)</t>
  </si>
  <si>
    <t>http://www.banrep.gov.co/estad/dsbb/ctanal1sr.htm</t>
  </si>
  <si>
    <t>En la página siguiente se encuentran las cuentas naciones desde 1950, incluyendo las series recientes:</t>
  </si>
  <si>
    <t>Bibliografía y fuentes estadísticas (con hipervínculos)</t>
  </si>
  <si>
    <r>
      <t>Explique por qué la producción bruta a precio básico de una</t>
    </r>
    <r>
      <rPr>
        <b/>
        <i/>
        <sz val="10"/>
        <rFont val="Times New Roman"/>
        <family val="1"/>
      </rPr>
      <t xml:space="preserve"> rama</t>
    </r>
    <r>
      <rPr>
        <b/>
        <sz val="10"/>
        <rFont val="Times New Roman"/>
        <family val="1"/>
      </rPr>
      <t xml:space="preserve"> cualquiera no corresponde a la producción bruta a precio básico del </t>
    </r>
    <r>
      <rPr>
        <b/>
        <i/>
        <sz val="10"/>
        <rFont val="Times New Roman"/>
        <family val="1"/>
      </rPr>
      <t xml:space="preserve">producto </t>
    </r>
    <r>
      <rPr>
        <b/>
        <sz val="10"/>
        <rFont val="Times New Roman"/>
        <family val="1"/>
      </rPr>
      <t>correspondiente. (Obsérvese, por ejemplo, que en Cuadro 11.4 el total de la rama industria es $79,550 miles de millones de producción a precio básico; mientras que el total de la producción del producto industria a precio básico en el Cuadro 11.6 es $81,037 miles de millones).</t>
    </r>
  </si>
  <si>
    <t>WEB</t>
  </si>
  <si>
    <t>Ubique y explique el significado de las siguientes partidas en el Cuadro 11.4:</t>
  </si>
  <si>
    <t>Ubique y explique el significado de las siguientes partidas en el Cuadro 11.6:</t>
  </si>
  <si>
    <r>
      <t xml:space="preserve">Obtenga los siguientes agregados a partir del Cuadro 11.4:
a) </t>
    </r>
    <r>
      <rPr>
        <b/>
        <i/>
        <sz val="10"/>
        <rFont val="Times New Roman"/>
        <family val="1"/>
      </rPr>
      <t>PIB</t>
    </r>
    <r>
      <rPr>
        <b/>
        <i/>
        <vertAlign val="subscript"/>
        <sz val="10"/>
        <rFont val="Times New Roman"/>
        <family val="1"/>
      </rPr>
      <t>f</t>
    </r>
    <r>
      <rPr>
        <b/>
        <sz val="10"/>
        <rFont val="Times New Roman"/>
        <family val="1"/>
      </rPr>
      <t xml:space="preserve">
b) </t>
    </r>
    <r>
      <rPr>
        <b/>
        <i/>
        <sz val="10"/>
        <rFont val="Times New Roman"/>
        <family val="1"/>
      </rPr>
      <t>PIB</t>
    </r>
    <r>
      <rPr>
        <b/>
        <i/>
        <vertAlign val="subscript"/>
        <sz val="10"/>
        <rFont val="Times New Roman"/>
        <family val="1"/>
      </rPr>
      <t>m</t>
    </r>
    <r>
      <rPr>
        <b/>
        <sz val="10"/>
        <rFont val="Times New Roman"/>
        <family val="1"/>
      </rPr>
      <t xml:space="preserve">
</t>
    </r>
  </si>
  <si>
    <t>Explique cómo se descomponen los impuestos sobre los productos que aparecen agregados en el Cuadro 11.4. (Sugerencia: revise la matriz de oferta).</t>
  </si>
  <si>
    <t xml:space="preserve">Analice la estructura productiva de la economía colombiana en 2001 con base en los Cuadros 11.4 y 11.6 utilizando indicadores como:
a) Participación de cada rama en el valor agregado total
b) Exportaciones de cada producto como porcentaje de su producción
c) Importaciones de cada producto como porcentaje de la oferta
d) Distribución porcentual del consumo de los hogares.
</t>
  </si>
  <si>
    <r>
      <t xml:space="preserve">Calcule el </t>
    </r>
    <r>
      <rPr>
        <b/>
        <i/>
        <sz val="10"/>
        <rFont val="Times New Roman"/>
        <family val="1"/>
      </rPr>
      <t>PIBm</t>
    </r>
    <r>
      <rPr>
        <b/>
        <sz val="10"/>
        <rFont val="Times New Roman"/>
        <family val="1"/>
      </rPr>
      <t xml:space="preserve"> de 2001 con los datos de los Cuadros 11.4 y 11.6 por los siguientes métodos: 
a) Por los componentes del valor agregado
b) Por los componentes de la demanda final
c) Por el origen del producto por ramas
d) Por productos.
</t>
    </r>
  </si>
  <si>
    <t>d) Por productos</t>
  </si>
  <si>
    <t>La siguiente información proviene de las Cuentas Nacionales del DANE:</t>
  </si>
  <si>
    <t>2002*</t>
  </si>
  <si>
    <t>2003*</t>
  </si>
  <si>
    <t>2004*</t>
  </si>
  <si>
    <t>Años</t>
  </si>
  <si>
    <t>A precios corrientes</t>
  </si>
  <si>
    <t>A precios de 1994</t>
  </si>
  <si>
    <t>Exportaciones  (millones de pesos)</t>
  </si>
  <si>
    <t>Importaciones (millones de pesos)</t>
  </si>
  <si>
    <t>* Cifras provisionales
Fuente: Dane</t>
  </si>
  <si>
    <t>a. Calcule los deflactores implícitos de las importaciones y de las exportaciones (1994 = 100).</t>
  </si>
  <si>
    <t>b. Calcule el índice de la relación de intercambio (1994 = 100).</t>
  </si>
  <si>
    <t>c. Calcule la ganancia o pérdida de la relación de intercambio.</t>
  </si>
  <si>
    <t>d. Obtenga los índices de precios implícitos de las exportaciones e importaciones con base 
2004 = 100.</t>
  </si>
  <si>
    <t>e. Deduzca ahora el nuevo índice de la relación de intercambio (2004 = 100) y la nueva ganancia
o pérdida de la relación de intercambio.</t>
  </si>
  <si>
    <t>f. Discuta la validez de los cálculos anteriores.</t>
  </si>
  <si>
    <t>Ir a respuesta 11.9</t>
  </si>
  <si>
    <t>En el Cuadro 11.6 se encuentra la descomposición de los impuestos indirectos netos sobre la producción, así:
Impuestos y derechos a las importaciones = $2,293
IVA no deducible = $9,807
Otros impuestos a los productos = $3,934
Subsidios a los productos = $209
Total impuestos indirectos netos sobre los productos = $15,824</t>
  </si>
  <si>
    <r>
      <t>11.3</t>
    </r>
    <r>
      <rPr>
        <b/>
        <vertAlign val="superscript"/>
        <sz val="10"/>
        <color indexed="8"/>
        <rFont val="Times New Roman"/>
        <family val="1"/>
      </rPr>
      <t>WEB</t>
    </r>
  </si>
  <si>
    <r>
      <t>11.4</t>
    </r>
    <r>
      <rPr>
        <b/>
        <vertAlign val="superscript"/>
        <sz val="10"/>
        <color indexed="8"/>
        <rFont val="Times New Roman"/>
        <family val="1"/>
      </rPr>
      <t>WEB</t>
    </r>
  </si>
  <si>
    <r>
      <t>11.7</t>
    </r>
    <r>
      <rPr>
        <b/>
        <vertAlign val="superscript"/>
        <sz val="10"/>
        <rFont val="Times New Roman"/>
        <family val="1"/>
      </rPr>
      <t>WEB</t>
    </r>
  </si>
  <si>
    <r>
      <t>11.8</t>
    </r>
    <r>
      <rPr>
        <b/>
        <vertAlign val="superscript"/>
        <sz val="10"/>
        <rFont val="Times New Roman"/>
        <family val="1"/>
      </rPr>
      <t>WEB</t>
    </r>
  </si>
  <si>
    <t>Ejercicio 11.9</t>
  </si>
  <si>
    <t>Respuesta 11.9</t>
  </si>
  <si>
    <r>
      <t>11.9</t>
    </r>
    <r>
      <rPr>
        <b/>
        <vertAlign val="superscript"/>
        <sz val="10"/>
        <rFont val="Times New Roman"/>
        <family val="1"/>
      </rPr>
      <t>WEB</t>
    </r>
  </si>
  <si>
    <t>Índice de relación de intercambio</t>
  </si>
  <si>
    <t>Ganancia o pérdida de la relación de intercambio</t>
  </si>
  <si>
    <t>Deflactor implícito (1994 = 100)</t>
  </si>
  <si>
    <t>Deflactor implícito (2004 = 100)</t>
  </si>
  <si>
    <r>
      <t xml:space="preserve">DANE. 2006. Boletín de Prensa: Cuentas Nacionales - Base 2000. Diciembre. Disponible en </t>
    </r>
    <r>
      <rPr>
        <b/>
        <sz val="10"/>
        <color indexed="48"/>
        <rFont val="Times New Roman"/>
        <family val="1"/>
      </rPr>
      <t>http://www.
dane.gov.co/files/investigaciones/boletines/pib/cn_base2000.pdf</t>
    </r>
  </si>
  <si>
    <r>
      <t xml:space="preserve">Las estadísticas completas de cuentas nacionales del DANE desde 1990 se encuentran disponibles en: </t>
    </r>
    <r>
      <rPr>
        <b/>
        <sz val="10"/>
        <color indexed="48"/>
        <rFont val="Times New Roman"/>
        <family val="1"/>
      </rPr>
      <t>http://www.dane.gov.co/</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</si>
</sst>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000"/>
    <numFmt numFmtId="172" formatCode="#,##0.000"/>
  </numFmts>
  <fonts count="45">
    <font>
      <sz val="10"/>
      <name val="Arial"/>
      <family val="0"/>
    </font>
    <font>
      <sz val="10"/>
      <name val="Times New Roman"/>
      <family val="1"/>
    </font>
    <font>
      <u val="single"/>
      <sz val="10"/>
      <color indexed="12"/>
      <name val="Arial"/>
      <family val="0"/>
    </font>
    <font>
      <u val="single"/>
      <sz val="10"/>
      <color indexed="36"/>
      <name val="Arial"/>
      <family val="0"/>
    </font>
    <font>
      <sz val="11"/>
      <name val="Times New Roman"/>
      <family val="1"/>
    </font>
    <font>
      <b/>
      <sz val="10"/>
      <name val="Times New Roman"/>
      <family val="1"/>
    </font>
    <font>
      <b/>
      <sz val="10"/>
      <color indexed="18"/>
      <name val="Times New Roman"/>
      <family val="1"/>
    </font>
    <font>
      <b/>
      <u val="single"/>
      <sz val="10"/>
      <color indexed="18"/>
      <name val="Times New Roman"/>
      <family val="1"/>
    </font>
    <font>
      <b/>
      <sz val="10"/>
      <color indexed="12"/>
      <name val="Times New Roman"/>
      <family val="1"/>
    </font>
    <font>
      <b/>
      <sz val="14"/>
      <color indexed="18"/>
      <name val="Times New Roman"/>
      <family val="1"/>
    </font>
    <font>
      <sz val="10"/>
      <color indexed="18"/>
      <name val="Times New Roman"/>
      <family val="1"/>
    </font>
    <font>
      <b/>
      <sz val="8"/>
      <color indexed="18"/>
      <name val="Times New Roman"/>
      <family val="1"/>
    </font>
    <font>
      <b/>
      <sz val="8"/>
      <name val="Times New Roman"/>
      <family val="1"/>
    </font>
    <font>
      <b/>
      <sz val="10"/>
      <color indexed="8"/>
      <name val="Times New Roman"/>
      <family val="1"/>
    </font>
    <font>
      <sz val="10"/>
      <color indexed="8"/>
      <name val="Arial"/>
      <family val="0"/>
    </font>
    <font>
      <sz val="10"/>
      <color indexed="8"/>
      <name val="Times New Roman"/>
      <family val="1"/>
    </font>
    <font>
      <sz val="7"/>
      <color indexed="8"/>
      <name val="Times New Roman"/>
      <family val="1"/>
    </font>
    <font>
      <b/>
      <sz val="12"/>
      <name val="Times New Roman"/>
      <family val="1"/>
    </font>
    <font>
      <b/>
      <sz val="11"/>
      <name val="Times New Roman"/>
      <family val="1"/>
    </font>
    <font>
      <b/>
      <i/>
      <sz val="10"/>
      <color indexed="8"/>
      <name val="Times New Roman"/>
      <family val="1"/>
    </font>
    <font>
      <i/>
      <sz val="10"/>
      <color indexed="18"/>
      <name val="Times New Roman"/>
      <family val="1"/>
    </font>
    <font>
      <b/>
      <i/>
      <u val="single"/>
      <sz val="10"/>
      <color indexed="8"/>
      <name val="Times New Roman"/>
      <family val="1"/>
    </font>
    <font>
      <b/>
      <sz val="16"/>
      <color indexed="18"/>
      <name val="Times New Roman"/>
      <family val="1"/>
    </font>
    <font>
      <b/>
      <sz val="14"/>
      <color indexed="62"/>
      <name val="Times New Roman"/>
      <family val="1"/>
    </font>
    <font>
      <b/>
      <i/>
      <u val="single"/>
      <sz val="10"/>
      <name val="Times New Roman"/>
      <family val="1"/>
    </font>
    <font>
      <b/>
      <sz val="12"/>
      <color indexed="18"/>
      <name val="Times New Roman"/>
      <family val="1"/>
    </font>
    <font>
      <b/>
      <sz val="14"/>
      <name val="Times New Roman"/>
      <family val="1"/>
    </font>
    <font>
      <sz val="12"/>
      <name val="Times New Roman"/>
      <family val="1"/>
    </font>
    <font>
      <i/>
      <u val="single"/>
      <sz val="10"/>
      <color indexed="8"/>
      <name val="Times New Roman"/>
      <family val="1"/>
    </font>
    <font>
      <b/>
      <sz val="10"/>
      <color indexed="9"/>
      <name val="Times New Roman"/>
      <family val="1"/>
    </font>
    <font>
      <sz val="9"/>
      <name val="Arial"/>
      <family val="0"/>
    </font>
    <font>
      <b/>
      <sz val="10"/>
      <color indexed="62"/>
      <name val="Times New Roman"/>
      <family val="1"/>
    </font>
    <font>
      <b/>
      <i/>
      <sz val="10"/>
      <name val="Times New Roman"/>
      <family val="1"/>
    </font>
    <font>
      <b/>
      <vertAlign val="superscript"/>
      <sz val="10"/>
      <name val="Times New Roman"/>
      <family val="1"/>
    </font>
    <font>
      <b/>
      <sz val="14"/>
      <color indexed="8"/>
      <name val="Times New Roman"/>
      <family val="1"/>
    </font>
    <font>
      <sz val="12"/>
      <color indexed="18"/>
      <name val="Times New Roman"/>
      <family val="1"/>
    </font>
    <font>
      <b/>
      <sz val="11"/>
      <color indexed="18"/>
      <name val="Times New Roman"/>
      <family val="1"/>
    </font>
    <font>
      <b/>
      <vertAlign val="superscript"/>
      <sz val="10"/>
      <color indexed="8"/>
      <name val="Times New Roman"/>
      <family val="1"/>
    </font>
    <font>
      <b/>
      <sz val="12"/>
      <color indexed="8"/>
      <name val="Times New Roman"/>
      <family val="1"/>
    </font>
    <font>
      <i/>
      <sz val="10"/>
      <name val="Times New Roman"/>
      <family val="1"/>
    </font>
    <font>
      <u val="single"/>
      <sz val="10"/>
      <name val="Times New Roman"/>
      <family val="1"/>
    </font>
    <font>
      <u val="single"/>
      <sz val="10"/>
      <color indexed="8"/>
      <name val="Times New Roman"/>
      <family val="1"/>
    </font>
    <font>
      <b/>
      <i/>
      <vertAlign val="subscript"/>
      <sz val="10"/>
      <name val="Times New Roman"/>
      <family val="1"/>
    </font>
    <font>
      <sz val="8"/>
      <name val="Arial"/>
      <family val="0"/>
    </font>
    <font>
      <b/>
      <sz val="10"/>
      <color indexed="48"/>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1">
    <xf numFmtId="0" fontId="0" fillId="0" borderId="0" xfId="0" applyAlignment="1">
      <alignment/>
    </xf>
    <xf numFmtId="0" fontId="5" fillId="0" borderId="0" xfId="0" applyFont="1" applyFill="1" applyAlignment="1">
      <alignment/>
    </xf>
    <xf numFmtId="0" fontId="6" fillId="2" borderId="0" xfId="0" applyFont="1" applyFill="1" applyAlignment="1">
      <alignment/>
    </xf>
    <xf numFmtId="0" fontId="11" fillId="2" borderId="0" xfId="0" applyFont="1" applyFill="1" applyAlignment="1">
      <alignment horizontal="right"/>
    </xf>
    <xf numFmtId="0" fontId="8" fillId="2" borderId="0" xfId="0" applyFont="1" applyFill="1" applyAlignment="1">
      <alignment horizontal="justify"/>
    </xf>
    <xf numFmtId="0" fontId="6" fillId="2" borderId="0" xfId="0" applyFont="1" applyFill="1" applyAlignment="1">
      <alignment horizontal="justify"/>
    </xf>
    <xf numFmtId="0" fontId="0" fillId="0" borderId="0" xfId="0" applyAlignment="1">
      <alignment horizontal="justify"/>
    </xf>
    <xf numFmtId="0" fontId="5" fillId="0" borderId="0" xfId="0" applyFont="1" applyAlignment="1">
      <alignment horizontal="justify" vertical="center" wrapText="1"/>
    </xf>
    <xf numFmtId="0" fontId="5" fillId="0" borderId="0" xfId="0" applyFont="1" applyAlignment="1">
      <alignment horizontal="justify" vertical="top" wrapText="1"/>
    </xf>
    <xf numFmtId="0" fontId="0" fillId="2" borderId="0" xfId="0" applyFill="1" applyAlignment="1">
      <alignment/>
    </xf>
    <xf numFmtId="0" fontId="0" fillId="2" borderId="0" xfId="0" applyFill="1" applyAlignment="1">
      <alignment horizontal="justify"/>
    </xf>
    <xf numFmtId="0" fontId="13" fillId="2" borderId="0" xfId="0" applyFont="1" applyFill="1" applyAlignment="1">
      <alignment horizontal="justify"/>
    </xf>
    <xf numFmtId="0" fontId="14" fillId="2" borderId="0" xfId="0" applyFont="1" applyFill="1" applyAlignment="1">
      <alignment horizontal="justify"/>
    </xf>
    <xf numFmtId="0" fontId="16" fillId="2" borderId="0" xfId="0" applyFont="1" applyFill="1" applyBorder="1" applyAlignment="1">
      <alignment horizontal="left" vertical="center" wrapText="1"/>
    </xf>
    <xf numFmtId="0" fontId="10" fillId="2" borderId="0" xfId="0" applyFont="1" applyFill="1" applyAlignment="1">
      <alignment horizontal="justify"/>
    </xf>
    <xf numFmtId="0" fontId="15" fillId="2" borderId="0" xfId="0" applyFont="1" applyFill="1" applyAlignment="1">
      <alignment horizontal="justify"/>
    </xf>
    <xf numFmtId="49" fontId="6" fillId="2" borderId="0" xfId="0" applyNumberFormat="1" applyFont="1" applyFill="1" applyAlignment="1">
      <alignment/>
    </xf>
    <xf numFmtId="49" fontId="6" fillId="2" borderId="0" xfId="0" applyNumberFormat="1" applyFont="1" applyFill="1" applyAlignment="1">
      <alignment horizontal="justify"/>
    </xf>
    <xf numFmtId="49" fontId="13" fillId="2" borderId="0" xfId="0" applyNumberFormat="1" applyFont="1" applyFill="1" applyAlignment="1">
      <alignment horizontal="justify"/>
    </xf>
    <xf numFmtId="49" fontId="13" fillId="2" borderId="0" xfId="0" applyNumberFormat="1" applyFont="1" applyFill="1" applyAlignment="1">
      <alignment/>
    </xf>
    <xf numFmtId="0" fontId="13" fillId="2" borderId="0" xfId="0" applyFont="1" applyFill="1" applyAlignment="1">
      <alignment/>
    </xf>
    <xf numFmtId="0" fontId="13" fillId="2" borderId="0" xfId="0" applyFont="1" applyFill="1" applyAlignment="1">
      <alignment horizontal="right"/>
    </xf>
    <xf numFmtId="0" fontId="19" fillId="2" borderId="0" xfId="0" applyFont="1" applyFill="1" applyAlignment="1">
      <alignment horizontal="justify"/>
    </xf>
    <xf numFmtId="0" fontId="20" fillId="2" borderId="0" xfId="0" applyFont="1" applyFill="1" applyAlignment="1">
      <alignment horizontal="justify"/>
    </xf>
    <xf numFmtId="49" fontId="10" fillId="2" borderId="0" xfId="0" applyNumberFormat="1" applyFont="1" applyFill="1" applyAlignment="1">
      <alignment horizontal="justify"/>
    </xf>
    <xf numFmtId="0" fontId="21" fillId="2" borderId="0" xfId="20" applyFont="1" applyFill="1" applyAlignment="1">
      <alignment horizontal="justify"/>
    </xf>
    <xf numFmtId="0" fontId="22" fillId="2" borderId="0" xfId="0" applyFont="1" applyFill="1" applyAlignment="1">
      <alignment horizontal="center"/>
    </xf>
    <xf numFmtId="0" fontId="24" fillId="2" borderId="0" xfId="20" applyFont="1" applyFill="1" applyAlignment="1">
      <alignment horizontal="left" vertical="center" wrapText="1"/>
    </xf>
    <xf numFmtId="0" fontId="11" fillId="0" borderId="0" xfId="0" applyFont="1" applyFill="1" applyAlignment="1">
      <alignment horizontal="right"/>
    </xf>
    <xf numFmtId="0" fontId="5" fillId="0" borderId="0" xfId="0" applyFont="1" applyFill="1" applyAlignment="1">
      <alignment horizontal="justify"/>
    </xf>
    <xf numFmtId="0" fontId="7" fillId="0" borderId="0" xfId="20" applyFont="1" applyFill="1" applyAlignment="1">
      <alignment horizontal="right"/>
    </xf>
    <xf numFmtId="0" fontId="5" fillId="0" borderId="0" xfId="0" applyFont="1" applyFill="1" applyAlignment="1">
      <alignment horizontal="justify" vertical="top" wrapText="1"/>
    </xf>
    <xf numFmtId="0" fontId="5" fillId="0" borderId="0" xfId="0" applyFont="1" applyFill="1" applyAlignment="1">
      <alignment/>
    </xf>
    <xf numFmtId="0" fontId="5" fillId="0" borderId="0" xfId="0" applyFont="1" applyAlignment="1">
      <alignment vertical="top"/>
    </xf>
    <xf numFmtId="0" fontId="5" fillId="0" borderId="0" xfId="0" applyFont="1" applyFill="1" applyAlignment="1">
      <alignment horizontal="right"/>
    </xf>
    <xf numFmtId="0" fontId="6" fillId="0" borderId="0" xfId="0" applyFont="1" applyFill="1" applyAlignment="1">
      <alignment horizontal="justify"/>
    </xf>
    <xf numFmtId="0" fontId="6" fillId="0" borderId="0" xfId="0" applyFont="1" applyFill="1" applyAlignment="1">
      <alignment horizontal="justify" vertical="top" wrapText="1"/>
    </xf>
    <xf numFmtId="0" fontId="6" fillId="0" borderId="0" xfId="0" applyFont="1" applyFill="1" applyAlignment="1">
      <alignment/>
    </xf>
    <xf numFmtId="0" fontId="5" fillId="3" borderId="0" xfId="0" applyFont="1" applyFill="1" applyAlignment="1">
      <alignment/>
    </xf>
    <xf numFmtId="0" fontId="25" fillId="3" borderId="0" xfId="0" applyFont="1" applyFill="1" applyAlignment="1">
      <alignment horizontal="right"/>
    </xf>
    <xf numFmtId="0" fontId="25" fillId="3" borderId="0" xfId="0" applyFont="1" applyFill="1" applyAlignment="1">
      <alignment horizontal="center"/>
    </xf>
    <xf numFmtId="0" fontId="25" fillId="3" borderId="0" xfId="0" applyFont="1" applyFill="1" applyAlignment="1">
      <alignment horizontal="left"/>
    </xf>
    <xf numFmtId="0" fontId="23" fillId="0" borderId="0" xfId="0" applyFont="1" applyFill="1" applyAlignment="1">
      <alignment horizontal="center"/>
    </xf>
    <xf numFmtId="0" fontId="27" fillId="0" borderId="0" xfId="0" applyFont="1" applyAlignment="1">
      <alignment/>
    </xf>
    <xf numFmtId="0" fontId="27" fillId="0" borderId="0" xfId="0" applyFont="1" applyAlignment="1">
      <alignment horizontal="justify"/>
    </xf>
    <xf numFmtId="0" fontId="0" fillId="0" borderId="0" xfId="0" applyFill="1" applyAlignment="1">
      <alignment/>
    </xf>
    <xf numFmtId="0" fontId="0" fillId="0" borderId="0" xfId="0" applyFill="1" applyAlignment="1">
      <alignment horizontal="justify"/>
    </xf>
    <xf numFmtId="0" fontId="13" fillId="0" borderId="0" xfId="0" applyFont="1" applyFill="1" applyAlignment="1">
      <alignment horizontal="justify"/>
    </xf>
    <xf numFmtId="0" fontId="5" fillId="0" borderId="0" xfId="0" applyFont="1" applyFill="1" applyAlignment="1">
      <alignment horizontal="left" vertical="top" wrapText="1"/>
    </xf>
    <xf numFmtId="0" fontId="5" fillId="0" borderId="0" xfId="0" applyFont="1" applyAlignment="1">
      <alignment horizontal="justify" vertical="top"/>
    </xf>
    <xf numFmtId="0" fontId="9" fillId="0" borderId="0" xfId="0" applyFont="1" applyFill="1" applyAlignment="1">
      <alignment horizontal="center"/>
    </xf>
    <xf numFmtId="0" fontId="25" fillId="0" borderId="0" xfId="0" applyFont="1" applyFill="1" applyAlignment="1">
      <alignment horizontal="right"/>
    </xf>
    <xf numFmtId="0" fontId="14" fillId="2" borderId="0" xfId="0" applyFont="1" applyFill="1" applyBorder="1" applyAlignment="1">
      <alignment horizontal="justify"/>
    </xf>
    <xf numFmtId="0" fontId="13" fillId="2" borderId="0" xfId="0" applyFont="1" applyFill="1" applyBorder="1" applyAlignment="1">
      <alignment horizontal="justify" wrapText="1"/>
    </xf>
    <xf numFmtId="0" fontId="0" fillId="0" borderId="0" xfId="0" applyFill="1" applyAlignment="1">
      <alignment horizontal="right"/>
    </xf>
    <xf numFmtId="0" fontId="5" fillId="0" borderId="0" xfId="0" applyFont="1" applyAlignment="1">
      <alignment horizontal="left" vertical="top" wrapText="1"/>
    </xf>
    <xf numFmtId="0" fontId="5" fillId="0" borderId="0" xfId="0" applyFont="1" applyAlignment="1">
      <alignment/>
    </xf>
    <xf numFmtId="0" fontId="5" fillId="0" borderId="0" xfId="0" applyFont="1" applyFill="1" applyBorder="1" applyAlignment="1">
      <alignment horizontal="center" vertical="top" wrapText="1"/>
    </xf>
    <xf numFmtId="0" fontId="28" fillId="2" borderId="0" xfId="0" applyFont="1" applyFill="1" applyAlignment="1">
      <alignment horizontal="left"/>
    </xf>
    <xf numFmtId="0" fontId="29" fillId="0" borderId="0" xfId="0" applyFont="1" applyFill="1" applyAlignment="1">
      <alignment horizontal="justify"/>
    </xf>
    <xf numFmtId="0" fontId="4" fillId="0" borderId="0" xfId="0" applyFont="1" applyAlignment="1">
      <alignment horizontal="justify"/>
    </xf>
    <xf numFmtId="0" fontId="26" fillId="0" borderId="0" xfId="0" applyFont="1" applyAlignment="1">
      <alignment horizontal="center"/>
    </xf>
    <xf numFmtId="0" fontId="5" fillId="0" borderId="0" xfId="0" applyFont="1" applyFill="1" applyAlignment="1">
      <alignment horizontal="left" vertical="center" wrapText="1"/>
    </xf>
    <xf numFmtId="0" fontId="2" fillId="0" borderId="0" xfId="20" applyAlignment="1">
      <alignment horizontal="right" vertical="top" wrapText="1"/>
    </xf>
    <xf numFmtId="0" fontId="5" fillId="0" borderId="0" xfId="0" applyFont="1" applyFill="1" applyAlignment="1">
      <alignment horizontal="center" vertical="justify" wrapText="1"/>
    </xf>
    <xf numFmtId="0" fontId="4"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5" fillId="0" borderId="0" xfId="0" applyFont="1" applyAlignment="1" quotePrefix="1">
      <alignment horizontal="justify"/>
    </xf>
    <xf numFmtId="0" fontId="1" fillId="0" borderId="0" xfId="0" applyFont="1" applyAlignment="1">
      <alignment/>
    </xf>
    <xf numFmtId="0" fontId="4" fillId="0" borderId="0" xfId="0" applyFont="1" applyAlignment="1">
      <alignment/>
    </xf>
    <xf numFmtId="0" fontId="4" fillId="0" borderId="0" xfId="0" applyFont="1" applyAlignment="1">
      <alignment horizontal="center"/>
    </xf>
    <xf numFmtId="164" fontId="4" fillId="0" borderId="0" xfId="15" applyNumberFormat="1" applyFont="1" applyAlignment="1">
      <alignment/>
    </xf>
    <xf numFmtId="0" fontId="5" fillId="0" borderId="0" xfId="0" applyFont="1" applyAlignment="1">
      <alignment horizontal="left" vertical="center" wrapText="1"/>
    </xf>
    <xf numFmtId="0" fontId="4" fillId="0" borderId="0" xfId="0" applyFont="1" applyBorder="1" applyAlignment="1">
      <alignment/>
    </xf>
    <xf numFmtId="3" fontId="4" fillId="0" borderId="0" xfId="0" applyNumberFormat="1" applyFont="1" applyBorder="1" applyAlignment="1">
      <alignment/>
    </xf>
    <xf numFmtId="3" fontId="4" fillId="0" borderId="0" xfId="0" applyNumberFormat="1" applyFont="1" applyFill="1" applyBorder="1" applyAlignment="1">
      <alignment/>
    </xf>
    <xf numFmtId="0" fontId="18" fillId="0" borderId="0" xfId="0" applyFont="1" applyAlignment="1">
      <alignment horizontal="justify" vertical="center" wrapText="1"/>
    </xf>
    <xf numFmtId="0" fontId="4" fillId="0" borderId="0" xfId="0" applyFont="1" applyAlignment="1">
      <alignment horizontal="left"/>
    </xf>
    <xf numFmtId="0" fontId="17" fillId="0" borderId="0" xfId="0" applyFont="1" applyAlignment="1">
      <alignment horizontal="left"/>
    </xf>
    <xf numFmtId="0" fontId="27" fillId="0" borderId="0" xfId="0" applyFont="1" applyBorder="1" applyAlignment="1">
      <alignment wrapText="1"/>
    </xf>
    <xf numFmtId="0" fontId="27" fillId="0" borderId="0" xfId="0" applyFont="1" applyBorder="1" applyAlignment="1">
      <alignment/>
    </xf>
    <xf numFmtId="3" fontId="27" fillId="0" borderId="0" xfId="0" applyNumberFormat="1" applyFont="1" applyBorder="1" applyAlignment="1">
      <alignment/>
    </xf>
    <xf numFmtId="3" fontId="27" fillId="0" borderId="0" xfId="0" applyNumberFormat="1" applyFont="1" applyAlignment="1">
      <alignment/>
    </xf>
    <xf numFmtId="165" fontId="4" fillId="0" borderId="0" xfId="21" applyNumberFormat="1" applyFont="1" applyAlignment="1">
      <alignment horizontal="center"/>
    </xf>
    <xf numFmtId="3" fontId="4" fillId="0" borderId="0" xfId="0" applyNumberFormat="1" applyFont="1" applyBorder="1" applyAlignment="1">
      <alignment horizontal="center"/>
    </xf>
    <xf numFmtId="9" fontId="4" fillId="0" borderId="0" xfId="21" applyFont="1" applyBorder="1" applyAlignment="1">
      <alignment horizontal="center"/>
    </xf>
    <xf numFmtId="9" fontId="4" fillId="0" borderId="0" xfId="21" applyNumberFormat="1" applyFont="1" applyAlignment="1">
      <alignment horizontal="center"/>
    </xf>
    <xf numFmtId="0" fontId="4" fillId="3" borderId="0" xfId="0" applyFont="1" applyFill="1" applyAlignment="1">
      <alignment/>
    </xf>
    <xf numFmtId="164" fontId="4" fillId="3" borderId="0" xfId="15" applyNumberFormat="1" applyFont="1" applyFill="1" applyAlignment="1">
      <alignment/>
    </xf>
    <xf numFmtId="165" fontId="4" fillId="3" borderId="0" xfId="21" applyNumberFormat="1" applyFont="1" applyFill="1" applyAlignment="1">
      <alignment horizontal="center"/>
    </xf>
    <xf numFmtId="3" fontId="4" fillId="3" borderId="0" xfId="0" applyNumberFormat="1" applyFont="1" applyFill="1" applyBorder="1" applyAlignment="1">
      <alignment/>
    </xf>
    <xf numFmtId="3" fontId="4" fillId="3" borderId="0" xfId="0" applyNumberFormat="1" applyFont="1" applyFill="1" applyBorder="1" applyAlignment="1">
      <alignment horizontal="center"/>
    </xf>
    <xf numFmtId="9" fontId="4" fillId="3" borderId="0" xfId="21" applyFont="1" applyFill="1" applyBorder="1" applyAlignment="1">
      <alignment horizontal="center"/>
    </xf>
    <xf numFmtId="0" fontId="4" fillId="0" borderId="1" xfId="0" applyFont="1" applyBorder="1" applyAlignment="1">
      <alignment/>
    </xf>
    <xf numFmtId="3" fontId="4" fillId="0" borderId="1" xfId="0" applyNumberFormat="1" applyFont="1" applyBorder="1" applyAlignment="1">
      <alignment/>
    </xf>
    <xf numFmtId="0" fontId="18" fillId="3" borderId="1" xfId="0" applyFont="1" applyFill="1" applyBorder="1" applyAlignment="1">
      <alignment/>
    </xf>
    <xf numFmtId="164" fontId="18" fillId="3" borderId="1" xfId="0" applyNumberFormat="1" applyFont="1" applyFill="1" applyBorder="1" applyAlignment="1">
      <alignment/>
    </xf>
    <xf numFmtId="0" fontId="4" fillId="3" borderId="2" xfId="0" applyFont="1" applyFill="1" applyBorder="1" applyAlignment="1">
      <alignment/>
    </xf>
    <xf numFmtId="0" fontId="18" fillId="3" borderId="2" xfId="0" applyFont="1" applyFill="1" applyBorder="1" applyAlignment="1">
      <alignment horizontal="center" vertical="center"/>
    </xf>
    <xf numFmtId="0" fontId="4" fillId="3" borderId="3" xfId="0" applyFont="1" applyFill="1" applyBorder="1" applyAlignment="1">
      <alignment/>
    </xf>
    <xf numFmtId="0" fontId="4" fillId="3" borderId="1"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horizontal="center" vertical="center" wrapText="1"/>
    </xf>
    <xf numFmtId="9" fontId="4" fillId="3" borderId="0" xfId="21" applyNumberFormat="1" applyFont="1" applyFill="1" applyAlignment="1">
      <alignment horizontal="center"/>
    </xf>
    <xf numFmtId="0" fontId="4" fillId="0" borderId="1" xfId="0" applyFont="1" applyBorder="1" applyAlignment="1">
      <alignment horizontal="center"/>
    </xf>
    <xf numFmtId="9" fontId="4" fillId="0" borderId="1" xfId="21" applyNumberFormat="1" applyFont="1" applyBorder="1" applyAlignment="1">
      <alignment horizontal="center"/>
    </xf>
    <xf numFmtId="0" fontId="18" fillId="3" borderId="2" xfId="0" applyFont="1" applyFill="1" applyBorder="1" applyAlignment="1">
      <alignment horizontal="center" wrapText="1"/>
    </xf>
    <xf numFmtId="0" fontId="18" fillId="3" borderId="2" xfId="0" applyFont="1" applyFill="1" applyBorder="1" applyAlignment="1">
      <alignment horizontal="center" vertical="center" wrapText="1"/>
    </xf>
    <xf numFmtId="9" fontId="4" fillId="3" borderId="0" xfId="21" applyFont="1" applyFill="1" applyAlignment="1">
      <alignment horizontal="center"/>
    </xf>
    <xf numFmtId="0" fontId="4" fillId="2" borderId="0" xfId="0" applyFont="1" applyFill="1" applyAlignment="1">
      <alignment/>
    </xf>
    <xf numFmtId="3" fontId="4" fillId="2" borderId="0" xfId="0" applyNumberFormat="1" applyFont="1" applyFill="1" applyBorder="1" applyAlignment="1">
      <alignment horizontal="center"/>
    </xf>
    <xf numFmtId="9" fontId="4" fillId="2" borderId="0" xfId="21" applyFont="1" applyFill="1" applyAlignment="1">
      <alignment horizontal="center"/>
    </xf>
    <xf numFmtId="3" fontId="4" fillId="3" borderId="1" xfId="0" applyNumberFormat="1" applyFont="1" applyFill="1" applyBorder="1" applyAlignment="1">
      <alignment horizontal="center"/>
    </xf>
    <xf numFmtId="0" fontId="4" fillId="3" borderId="1" xfId="0" applyFont="1" applyFill="1" applyBorder="1" applyAlignment="1">
      <alignment horizontal="center"/>
    </xf>
    <xf numFmtId="0" fontId="30" fillId="0" borderId="0" xfId="0" applyFont="1" applyAlignment="1">
      <alignment/>
    </xf>
    <xf numFmtId="0" fontId="0" fillId="0" borderId="0" xfId="0" applyFill="1" applyBorder="1" applyAlignment="1">
      <alignment/>
    </xf>
    <xf numFmtId="0" fontId="17" fillId="0" borderId="0" xfId="0" applyFont="1" applyFill="1" applyBorder="1" applyAlignment="1">
      <alignment horizontal="center" vertical="top" wrapText="1"/>
    </xf>
    <xf numFmtId="3" fontId="5" fillId="0" borderId="0" xfId="0" applyNumberFormat="1" applyFont="1" applyAlignment="1">
      <alignment/>
    </xf>
    <xf numFmtId="1" fontId="1" fillId="0" borderId="0" xfId="0" applyNumberFormat="1" applyFont="1" applyAlignment="1">
      <alignment/>
    </xf>
    <xf numFmtId="3" fontId="1" fillId="0" borderId="0" xfId="0" applyNumberFormat="1" applyFont="1" applyAlignment="1">
      <alignment/>
    </xf>
    <xf numFmtId="0" fontId="1" fillId="0" borderId="0" xfId="0" applyFont="1" applyAlignment="1" quotePrefix="1">
      <alignment/>
    </xf>
    <xf numFmtId="0" fontId="21" fillId="2" borderId="0" xfId="20" applyFont="1" applyFill="1" applyAlignment="1">
      <alignment horizontal="left"/>
    </xf>
    <xf numFmtId="0" fontId="21" fillId="2" borderId="0" xfId="20" applyFont="1" applyFill="1" applyAlignment="1">
      <alignment horizontal="left" vertical="center" wrapText="1"/>
    </xf>
    <xf numFmtId="0" fontId="31" fillId="0" borderId="0" xfId="0" applyFont="1" applyFill="1" applyAlignment="1">
      <alignment horizontal="center"/>
    </xf>
    <xf numFmtId="0" fontId="0" fillId="0" borderId="0" xfId="0" applyAlignment="1">
      <alignment wrapText="1"/>
    </xf>
    <xf numFmtId="0" fontId="13" fillId="2" borderId="0" xfId="0" applyFont="1" applyFill="1" applyAlignment="1">
      <alignment horizontal="justify" vertical="top"/>
    </xf>
    <xf numFmtId="0" fontId="21" fillId="2" borderId="0" xfId="0" applyFont="1" applyFill="1" applyAlignment="1">
      <alignment horizontal="left"/>
    </xf>
    <xf numFmtId="0" fontId="11" fillId="0" borderId="0" xfId="0" applyFont="1" applyAlignment="1">
      <alignment horizontal="right"/>
    </xf>
    <xf numFmtId="0" fontId="34" fillId="0" borderId="0" xfId="0" applyFont="1" applyFill="1" applyAlignment="1">
      <alignment horizontal="center"/>
    </xf>
    <xf numFmtId="0" fontId="0" fillId="0" borderId="0" xfId="0" applyFont="1" applyAlignment="1">
      <alignment horizontal="justify"/>
    </xf>
    <xf numFmtId="0" fontId="5" fillId="0" borderId="0" xfId="0" applyFont="1" applyAlignment="1">
      <alignment horizontal="justify"/>
    </xf>
    <xf numFmtId="0" fontId="7" fillId="0" borderId="0" xfId="20" applyFont="1" applyAlignment="1">
      <alignment horizontal="right"/>
    </xf>
    <xf numFmtId="0" fontId="5" fillId="0" borderId="0" xfId="0" applyFont="1" applyAlignment="1">
      <alignment horizontal="left"/>
    </xf>
    <xf numFmtId="0" fontId="32" fillId="0" borderId="0" xfId="0" applyFont="1" applyAlignment="1">
      <alignment horizontal="left" wrapText="1"/>
    </xf>
    <xf numFmtId="0" fontId="32" fillId="0" borderId="0" xfId="0" applyFont="1" applyAlignment="1">
      <alignment horizontal="left"/>
    </xf>
    <xf numFmtId="0" fontId="0" fillId="0" borderId="0" xfId="0" applyAlignment="1">
      <alignment horizontal="justify" vertical="center" wrapText="1"/>
    </xf>
    <xf numFmtId="0" fontId="35" fillId="3" borderId="0" xfId="0" applyFont="1" applyFill="1" applyAlignment="1">
      <alignment horizontal="left"/>
    </xf>
    <xf numFmtId="0" fontId="0" fillId="0" borderId="0" xfId="0" applyFont="1" applyAlignment="1">
      <alignment/>
    </xf>
    <xf numFmtId="0" fontId="5" fillId="0" borderId="0" xfId="0" applyFont="1" applyBorder="1" applyAlignment="1">
      <alignment horizontal="left"/>
    </xf>
    <xf numFmtId="0" fontId="19" fillId="2" borderId="0" xfId="0" applyFont="1" applyFill="1" applyAlignment="1">
      <alignment/>
    </xf>
    <xf numFmtId="0" fontId="19" fillId="2" borderId="0" xfId="0" applyFont="1" applyFill="1" applyAlignment="1">
      <alignment horizontal="right"/>
    </xf>
    <xf numFmtId="0" fontId="7" fillId="0" borderId="0" xfId="0" applyFont="1" applyAlignment="1">
      <alignment/>
    </xf>
    <xf numFmtId="0" fontId="7" fillId="0" borderId="0" xfId="20" applyFont="1" applyAlignment="1">
      <alignment horizontal="right" vertical="top" wrapText="1"/>
    </xf>
    <xf numFmtId="0" fontId="11" fillId="2" borderId="0" xfId="0" applyFont="1" applyFill="1" applyAlignment="1">
      <alignment horizontal="right" wrapText="1"/>
    </xf>
    <xf numFmtId="0" fontId="11" fillId="0" borderId="0" xfId="0" applyFont="1" applyAlignment="1">
      <alignment horizontal="center" wrapText="1"/>
    </xf>
    <xf numFmtId="0" fontId="11" fillId="0" borderId="0" xfId="0" applyFont="1" applyAlignment="1">
      <alignment horizontal="right"/>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0" xfId="20" applyFont="1" applyAlignment="1">
      <alignment horizontal="right"/>
    </xf>
    <xf numFmtId="0" fontId="18" fillId="3"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3" fillId="3" borderId="0" xfId="0" applyFont="1" applyFill="1" applyAlignment="1">
      <alignment horizontal="center"/>
    </xf>
    <xf numFmtId="0" fontId="1" fillId="0" borderId="0" xfId="0" applyFont="1" applyAlignment="1">
      <alignment horizontal="justify" vertical="center"/>
    </xf>
    <xf numFmtId="0" fontId="25" fillId="3" borderId="0" xfId="0" applyFont="1" applyFill="1" applyAlignment="1">
      <alignment horizontal="center"/>
    </xf>
    <xf numFmtId="0" fontId="25" fillId="3" borderId="0" xfId="0" applyFont="1" applyFill="1" applyAlignment="1">
      <alignment horizontal="left"/>
    </xf>
    <xf numFmtId="0" fontId="22" fillId="3" borderId="0" xfId="0" applyFont="1" applyFill="1" applyAlignment="1">
      <alignment horizontal="center"/>
    </xf>
    <xf numFmtId="0" fontId="9" fillId="3" borderId="0" xfId="0" applyFont="1" applyFill="1" applyAlignment="1">
      <alignment horizontal="center"/>
    </xf>
    <xf numFmtId="0" fontId="21" fillId="2" borderId="0" xfId="0" applyFont="1" applyFill="1" applyAlignment="1">
      <alignment horizontal="left"/>
    </xf>
    <xf numFmtId="0" fontId="36" fillId="3" borderId="0" xfId="20" applyFont="1" applyFill="1" applyAlignment="1">
      <alignment horizontal="center" vertical="center"/>
    </xf>
    <xf numFmtId="0" fontId="5" fillId="0" borderId="0" xfId="0" applyFont="1" applyAlignment="1">
      <alignment horizontal="justify" vertical="center" wrapText="1"/>
    </xf>
    <xf numFmtId="0" fontId="5" fillId="0" borderId="0" xfId="0" applyFont="1" applyFill="1" applyAlignment="1">
      <alignment horizontal="justify" vertical="top" wrapText="1"/>
    </xf>
    <xf numFmtId="0" fontId="7" fillId="0" borderId="0" xfId="20" applyFont="1" applyFill="1" applyAlignment="1">
      <alignment horizontal="right"/>
    </xf>
    <xf numFmtId="0" fontId="7" fillId="0" borderId="0" xfId="20" applyFont="1" applyAlignment="1">
      <alignment horizontal="right" vertical="top" wrapText="1"/>
    </xf>
    <xf numFmtId="0" fontId="5" fillId="0" borderId="0" xfId="0" applyFont="1" applyFill="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0" fillId="0" borderId="0" xfId="0" applyAlignment="1">
      <alignment wrapText="1"/>
    </xf>
    <xf numFmtId="0" fontId="11" fillId="0" borderId="0" xfId="0" applyFont="1" applyFill="1" applyAlignment="1">
      <alignment horizontal="right"/>
    </xf>
    <xf numFmtId="0" fontId="5" fillId="0" borderId="0" xfId="0" applyFont="1" applyFill="1" applyAlignment="1">
      <alignment horizontal="left" vertical="top" wrapText="1"/>
    </xf>
    <xf numFmtId="0" fontId="11" fillId="0" borderId="0" xfId="0" applyFont="1" applyFill="1" applyAlignment="1">
      <alignment horizontal="right" wrapText="1"/>
    </xf>
    <xf numFmtId="0" fontId="25" fillId="3" borderId="0" xfId="0" applyFont="1" applyFill="1" applyAlignment="1">
      <alignment horizontal="right"/>
    </xf>
    <xf numFmtId="0" fontId="5" fillId="0" borderId="0" xfId="0" applyFont="1" applyFill="1" applyAlignment="1">
      <alignment horizontal="justify" vertical="justify" wrapText="1"/>
    </xf>
    <xf numFmtId="0" fontId="5" fillId="0" borderId="0" xfId="0" applyFont="1" applyFill="1" applyAlignment="1">
      <alignment horizontal="left" vertical="justify" wrapText="1"/>
    </xf>
    <xf numFmtId="0" fontId="13" fillId="0" borderId="0" xfId="0" applyFont="1" applyFill="1" applyBorder="1" applyAlignment="1">
      <alignment horizontal="left" vertical="center" wrapText="1"/>
    </xf>
    <xf numFmtId="0" fontId="11" fillId="2" borderId="0" xfId="0" applyFont="1" applyFill="1" applyAlignment="1">
      <alignment horizontal="right"/>
    </xf>
    <xf numFmtId="0" fontId="38" fillId="0" borderId="0" xfId="0" applyFont="1" applyFill="1" applyAlignment="1">
      <alignment horizontal="center"/>
    </xf>
    <xf numFmtId="0" fontId="13" fillId="0" borderId="0" xfId="0" applyFont="1" applyFill="1" applyAlignment="1">
      <alignment horizontal="center"/>
    </xf>
    <xf numFmtId="0" fontId="1" fillId="0" borderId="0" xfId="0" applyFont="1" applyAlignment="1">
      <alignment horizontal="justify" vertical="center" wrapText="1"/>
    </xf>
    <xf numFmtId="0" fontId="0" fillId="0" borderId="0" xfId="0" applyAlignment="1">
      <alignment horizontal="justify" vertical="center" wrapText="1"/>
    </xf>
    <xf numFmtId="0" fontId="1" fillId="0" borderId="0" xfId="0" applyFont="1" applyAlignment="1">
      <alignment horizontal="justify" vertical="center"/>
    </xf>
    <xf numFmtId="0" fontId="15" fillId="0" borderId="0" xfId="20" applyFont="1" applyAlignment="1">
      <alignment horizontal="justify" vertical="center" wrapText="1"/>
    </xf>
    <xf numFmtId="0" fontId="1" fillId="0" borderId="0" xfId="0" applyFont="1" applyAlignment="1">
      <alignment/>
    </xf>
    <xf numFmtId="0" fontId="27" fillId="0" borderId="0" xfId="0" applyFont="1" applyAlignment="1">
      <alignment horizontal="justify"/>
    </xf>
    <xf numFmtId="0" fontId="40" fillId="0" borderId="0" xfId="20" applyFont="1" applyAlignment="1">
      <alignment horizontal="justify"/>
    </xf>
    <xf numFmtId="0" fontId="41" fillId="0" borderId="0" xfId="20" applyFont="1" applyAlignment="1">
      <alignment horizontal="justify" vertical="center" wrapText="1"/>
    </xf>
    <xf numFmtId="0" fontId="5" fillId="0" borderId="0" xfId="0" applyFont="1" applyAlignment="1">
      <alignment horizontal="left" vertical="center"/>
    </xf>
    <xf numFmtId="0" fontId="5" fillId="0" borderId="0" xfId="0" applyFont="1" applyAlignment="1">
      <alignment horizontal="right" vertical="center" wrapText="1"/>
    </xf>
    <xf numFmtId="1" fontId="5" fillId="0" borderId="4" xfId="0" applyNumberFormat="1" applyFont="1" applyBorder="1" applyAlignment="1">
      <alignment horizontal="center" vertical="center"/>
    </xf>
    <xf numFmtId="3" fontId="5" fillId="0" borderId="4" xfId="0" applyNumberFormat="1" applyFont="1" applyBorder="1" applyAlignment="1">
      <alignment horizontal="center" vertical="center"/>
    </xf>
    <xf numFmtId="1" fontId="5" fillId="0" borderId="0" xfId="0" applyNumberFormat="1" applyFont="1" applyBorder="1" applyAlignment="1">
      <alignment horizontal="center" vertical="center"/>
    </xf>
    <xf numFmtId="3" fontId="5" fillId="0" borderId="0" xfId="0" applyNumberFormat="1" applyFont="1" applyBorder="1" applyAlignment="1">
      <alignment horizontal="center" vertical="center"/>
    </xf>
    <xf numFmtId="1" fontId="5" fillId="0" borderId="5" xfId="0" applyNumberFormat="1" applyFont="1" applyBorder="1" applyAlignment="1">
      <alignment horizontal="center" vertical="center"/>
    </xf>
    <xf numFmtId="3" fontId="5" fillId="0" borderId="5" xfId="0" applyNumberFormat="1" applyFont="1" applyBorder="1" applyAlignment="1">
      <alignment horizontal="center" vertical="center"/>
    </xf>
    <xf numFmtId="1" fontId="5" fillId="3" borderId="4" xfId="0" applyNumberFormat="1" applyFont="1" applyFill="1" applyBorder="1" applyAlignment="1">
      <alignment horizontal="center" vertical="center"/>
    </xf>
    <xf numFmtId="0" fontId="5" fillId="3" borderId="4" xfId="0" applyFont="1" applyFill="1" applyBorder="1" applyAlignment="1">
      <alignment horizontal="center" vertical="center" wrapText="1"/>
    </xf>
    <xf numFmtId="1"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wrapText="1"/>
    </xf>
    <xf numFmtId="1" fontId="5"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5" fillId="0" borderId="4" xfId="0" applyFont="1" applyBorder="1" applyAlignment="1">
      <alignment horizontal="right" vertical="center" wrapText="1"/>
    </xf>
    <xf numFmtId="0" fontId="7" fillId="2" borderId="0" xfId="20" applyFont="1" applyFill="1" applyAlignment="1">
      <alignment horizontal="right"/>
    </xf>
    <xf numFmtId="0" fontId="30" fillId="2" borderId="0" xfId="0" applyFont="1" applyFill="1" applyAlignment="1">
      <alignment/>
    </xf>
    <xf numFmtId="0" fontId="5" fillId="2" borderId="0" xfId="0" applyFont="1" applyFill="1" applyAlignment="1">
      <alignment horizontal="justify"/>
    </xf>
    <xf numFmtId="0" fontId="17" fillId="2" borderId="0" xfId="0" applyFont="1" applyFill="1" applyAlignment="1">
      <alignment horizontal="left"/>
    </xf>
    <xf numFmtId="0" fontId="27" fillId="2" borderId="0" xfId="0" applyFont="1" applyFill="1" applyAlignment="1">
      <alignment/>
    </xf>
    <xf numFmtId="0" fontId="5" fillId="2" borderId="0" xfId="0" applyFont="1" applyFill="1" applyAlignment="1">
      <alignment horizontal="justify" vertical="center" wrapText="1"/>
    </xf>
    <xf numFmtId="0" fontId="27" fillId="2" borderId="0" xfId="0" applyFont="1" applyFill="1" applyAlignment="1">
      <alignment horizontal="justify"/>
    </xf>
    <xf numFmtId="3" fontId="5" fillId="2" borderId="5" xfId="0" applyNumberFormat="1" applyFont="1" applyFill="1" applyBorder="1" applyAlignment="1">
      <alignment horizontal="center" vertical="center"/>
    </xf>
    <xf numFmtId="0" fontId="7" fillId="2" borderId="0" xfId="0" applyFont="1" applyFill="1" applyAlignment="1">
      <alignment/>
    </xf>
    <xf numFmtId="3" fontId="5" fillId="2" borderId="0" xfId="0" applyNumberFormat="1" applyFont="1" applyFill="1" applyBorder="1" applyAlignment="1">
      <alignment horizontal="center" vertical="center"/>
    </xf>
    <xf numFmtId="0" fontId="5" fillId="2" borderId="0" xfId="0" applyFont="1" applyFill="1" applyBorder="1" applyAlignment="1">
      <alignment horizontal="right" vertical="center" wrapText="1"/>
    </xf>
    <xf numFmtId="169" fontId="5" fillId="2" borderId="0" xfId="0" applyNumberFormat="1" applyFont="1" applyFill="1" applyBorder="1" applyAlignment="1">
      <alignment horizontal="center" vertical="center"/>
    </xf>
    <xf numFmtId="169" fontId="5" fillId="3" borderId="0" xfId="0" applyNumberFormat="1"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3" fontId="5" fillId="3" borderId="8" xfId="0"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3" fontId="5" fillId="3" borderId="11" xfId="0" applyNumberFormat="1" applyFont="1" applyFill="1" applyBorder="1" applyAlignment="1">
      <alignment horizontal="center" vertical="center"/>
    </xf>
    <xf numFmtId="3" fontId="5" fillId="2" borderId="11" xfId="0" applyNumberFormat="1" applyFont="1" applyFill="1" applyBorder="1" applyAlignment="1">
      <alignment horizontal="center" vertical="center"/>
    </xf>
    <xf numFmtId="3" fontId="5" fillId="2" borderId="10" xfId="0" applyNumberFormat="1" applyFont="1" applyFill="1" applyBorder="1" applyAlignment="1">
      <alignment horizontal="center" vertical="center"/>
    </xf>
    <xf numFmtId="169" fontId="5" fillId="2" borderId="8"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69" fontId="5" fillId="3" borderId="8" xfId="0" applyNumberFormat="1" applyFont="1" applyFill="1" applyBorder="1" applyAlignment="1">
      <alignment horizontal="center" vertical="center"/>
    </xf>
    <xf numFmtId="171" fontId="5" fillId="3" borderId="0"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0" fontId="5" fillId="2" borderId="0" xfId="0" applyFont="1" applyFill="1" applyBorder="1" applyAlignment="1">
      <alignment horizontal="right" vertical="center" wrapText="1"/>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69" fontId="5" fillId="2" borderId="0" xfId="0" applyNumberFormat="1" applyFont="1" applyFill="1" applyBorder="1" applyAlignment="1">
      <alignment horizontal="center" vertical="center" wrapText="1"/>
    </xf>
    <xf numFmtId="172" fontId="5" fillId="2" borderId="0"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xf>
    <xf numFmtId="169" fontId="5" fillId="3" borderId="0" xfId="0" applyNumberFormat="1" applyFont="1" applyFill="1" applyBorder="1" applyAlignment="1">
      <alignment horizontal="center" vertical="center" wrapText="1"/>
    </xf>
    <xf numFmtId="172" fontId="5" fillId="3" borderId="0"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xf>
    <xf numFmtId="1" fontId="5" fillId="2" borderId="7" xfId="0" applyNumberFormat="1" applyFont="1" applyFill="1" applyBorder="1" applyAlignment="1">
      <alignment horizontal="center" vertical="center"/>
    </xf>
    <xf numFmtId="169" fontId="5" fillId="2" borderId="7" xfId="0" applyNumberFormat="1" applyFont="1" applyFill="1" applyBorder="1" applyAlignment="1">
      <alignment horizontal="center" vertical="center"/>
    </xf>
    <xf numFmtId="169" fontId="5" fillId="2" borderId="5"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wrapText="1"/>
    </xf>
    <xf numFmtId="3" fontId="5" fillId="2" borderId="10" xfId="0" applyNumberFormat="1" applyFont="1" applyFill="1" applyBorder="1" applyAlignment="1">
      <alignment horizontal="center" vertical="center" wrapText="1"/>
    </xf>
    <xf numFmtId="169" fontId="5" fillId="2" borderId="5" xfId="0" applyNumberFormat="1" applyFont="1" applyFill="1" applyBorder="1" applyAlignment="1">
      <alignment horizontal="center" vertical="center" wrapText="1"/>
    </xf>
    <xf numFmtId="172" fontId="5" fillId="2"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20" applyAlignment="1">
      <alignment horizontal="justify"/>
    </xf>
    <xf numFmtId="0" fontId="2" fillId="0" borderId="0" xfId="20" applyAlignment="1">
      <alignment horizontal="justify" vertical="center" wrapText="1"/>
    </xf>
    <xf numFmtId="0" fontId="5" fillId="2" borderId="0" xfId="0" applyFont="1" applyFill="1" applyAlignment="1">
      <alignment horizontal="right"/>
    </xf>
    <xf numFmtId="0" fontId="5" fillId="2" borderId="0" xfId="0" applyFont="1" applyFill="1" applyAlignment="1">
      <alignment/>
    </xf>
    <xf numFmtId="0" fontId="5" fillId="2" borderId="0" xfId="0" applyFont="1" applyFill="1" applyAlignment="1">
      <alignment horizontal="right" vertical="top"/>
    </xf>
    <xf numFmtId="0" fontId="5" fillId="2" borderId="0" xfId="0" applyFont="1" applyFill="1" applyAlignment="1">
      <alignment vertical="top"/>
    </xf>
    <xf numFmtId="0" fontId="12" fillId="2" borderId="0" xfId="0" applyFont="1" applyFill="1" applyAlignment="1">
      <alignment vertical="top"/>
    </xf>
    <xf numFmtId="0" fontId="0" fillId="2" borderId="0" xfId="0" applyFont="1" applyFill="1" applyAlignment="1">
      <alignment horizontal="right" vertical="top"/>
    </xf>
    <xf numFmtId="0" fontId="0" fillId="2" borderId="0" xfId="0" applyFont="1" applyFill="1" applyAlignment="1">
      <alignment vertical="top"/>
    </xf>
    <xf numFmtId="0" fontId="0" fillId="2" borderId="0" xfId="0" applyFill="1" applyAlignment="1">
      <alignment horizontal="right" vertical="top"/>
    </xf>
    <xf numFmtId="0" fontId="0" fillId="2" borderId="0" xfId="0" applyFill="1" applyAlignment="1">
      <alignment vertical="top"/>
    </xf>
    <xf numFmtId="0" fontId="13" fillId="2" borderId="0" xfId="0" applyFont="1" applyFill="1" applyBorder="1" applyAlignment="1">
      <alignment horizontal="left" vertical="center" wrapText="1"/>
    </xf>
    <xf numFmtId="0" fontId="13" fillId="2"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unstats.un.org/unsd/sna1993/introduction.asp" TargetMode="External" /><Relationship Id="rId2" Type="http://schemas.openxmlformats.org/officeDocument/2006/relationships/hyperlink" Target="http://www.dane.gov.co/inf_est/inf_est.htm" TargetMode="External" /><Relationship Id="rId3" Type="http://schemas.openxmlformats.org/officeDocument/2006/relationships/hyperlink" Target="http://www.banrep.gov.co/estad/dsbb/ctanal1sr.htm" TargetMode="External" /><Relationship Id="rId4" Type="http://schemas.openxmlformats.org/officeDocument/2006/relationships/hyperlink" Target="http://unstats.un.org/unsd/sna1993/introduction.asp" TargetMode="External" /><Relationship Id="rId5" Type="http://schemas.openxmlformats.org/officeDocument/2006/relationships/hyperlink" Target="http://www.banrep.gov.co/estad/dsbb/ctanal1sr.htm" TargetMode="External" /><Relationship Id="rId6"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M34"/>
  <sheetViews>
    <sheetView showGridLines="0" tabSelected="1" view="pageBreakPreview" zoomScaleSheetLayoutView="100" workbookViewId="0" topLeftCell="A1">
      <selection activeCell="A1" sqref="A1"/>
    </sheetView>
  </sheetViews>
  <sheetFormatPr defaultColWidth="9.140625" defaultRowHeight="12.75"/>
  <cols>
    <col min="1" max="2" width="4.28125" style="2" customWidth="1"/>
    <col min="3" max="3" width="0.85546875" style="16" customWidth="1"/>
    <col min="4" max="4" width="14.7109375" style="2" customWidth="1"/>
    <col min="5" max="5" width="15.28125" style="2" customWidth="1"/>
    <col min="6" max="9" width="8.8515625" style="2" customWidth="1"/>
    <col min="10" max="10" width="3.28125" style="2" customWidth="1"/>
    <col min="11" max="16384" width="8.8515625" style="2" customWidth="1"/>
  </cols>
  <sheetData>
    <row r="2" spans="9:12" ht="12.75">
      <c r="I2" s="3" t="s">
        <v>68</v>
      </c>
      <c r="J2" s="3"/>
      <c r="K2" s="3"/>
      <c r="L2" s="3"/>
    </row>
    <row r="4" spans="2:12" s="5" customFormat="1" ht="20.25">
      <c r="B4" s="155" t="s">
        <v>53</v>
      </c>
      <c r="C4" s="155"/>
      <c r="D4" s="155"/>
      <c r="E4" s="155"/>
      <c r="F4" s="155"/>
      <c r="G4" s="155"/>
      <c r="H4" s="155"/>
      <c r="I4" s="155"/>
      <c r="J4" s="26"/>
      <c r="K4" s="26"/>
      <c r="L4" s="26"/>
    </row>
    <row r="5" spans="2:7" s="5" customFormat="1" ht="12.75">
      <c r="B5" s="14"/>
      <c r="C5" s="24"/>
      <c r="D5" s="23"/>
      <c r="E5" s="23"/>
      <c r="F5" s="14"/>
      <c r="G5" s="14"/>
    </row>
    <row r="6" spans="2:9" s="5" customFormat="1" ht="18.75">
      <c r="B6" s="156" t="s">
        <v>55</v>
      </c>
      <c r="C6" s="156"/>
      <c r="D6" s="156"/>
      <c r="E6" s="156"/>
      <c r="F6" s="156"/>
      <c r="G6" s="156"/>
      <c r="H6" s="156"/>
      <c r="I6" s="156"/>
    </row>
    <row r="7" spans="2:9" s="5" customFormat="1" ht="16.5" customHeight="1">
      <c r="B7" s="20"/>
      <c r="C7" s="50"/>
      <c r="D7" s="25"/>
      <c r="E7" s="50"/>
      <c r="F7" s="50"/>
      <c r="G7" s="50"/>
      <c r="H7" s="50"/>
      <c r="I7" s="50"/>
    </row>
    <row r="8" spans="2:13" s="5" customFormat="1" ht="15" customHeight="1">
      <c r="B8" s="139">
        <f>+B7+1</f>
        <v>1</v>
      </c>
      <c r="C8" s="19" t="s">
        <v>62</v>
      </c>
      <c r="D8" s="25" t="s">
        <v>70</v>
      </c>
      <c r="E8" s="121" t="s">
        <v>79</v>
      </c>
      <c r="F8" s="11"/>
      <c r="G8" s="11"/>
      <c r="H8" s="11"/>
      <c r="I8" s="11"/>
      <c r="J8" s="11"/>
      <c r="K8" s="11"/>
      <c r="L8" s="11"/>
      <c r="M8" s="4"/>
    </row>
    <row r="9" spans="2:13" s="5" customFormat="1" ht="15" customHeight="1">
      <c r="B9" s="140">
        <f aca="true" t="shared" si="0" ref="B9:B15">+B8+1</f>
        <v>2</v>
      </c>
      <c r="C9" s="18" t="s">
        <v>57</v>
      </c>
      <c r="D9" s="25" t="s">
        <v>71</v>
      </c>
      <c r="E9" s="25" t="s">
        <v>92</v>
      </c>
      <c r="F9" s="11"/>
      <c r="G9" s="11"/>
      <c r="H9" s="11"/>
      <c r="I9" s="11"/>
      <c r="J9" s="11"/>
      <c r="K9" s="11"/>
      <c r="L9" s="11"/>
      <c r="M9" s="4"/>
    </row>
    <row r="10" spans="2:13" s="5" customFormat="1" ht="15" customHeight="1">
      <c r="B10" s="140">
        <f t="shared" si="0"/>
        <v>3</v>
      </c>
      <c r="C10" s="18" t="s">
        <v>58</v>
      </c>
      <c r="D10" s="25" t="s">
        <v>72</v>
      </c>
      <c r="E10" s="25" t="s">
        <v>80</v>
      </c>
      <c r="F10" s="11"/>
      <c r="G10" s="11"/>
      <c r="H10" s="11"/>
      <c r="I10" s="11"/>
      <c r="J10" s="11"/>
      <c r="K10" s="11"/>
      <c r="L10" s="11"/>
      <c r="M10" s="4"/>
    </row>
    <row r="11" spans="2:13" s="5" customFormat="1" ht="15" customHeight="1">
      <c r="B11" s="140">
        <f t="shared" si="0"/>
        <v>4</v>
      </c>
      <c r="C11" s="18" t="s">
        <v>59</v>
      </c>
      <c r="D11" s="25" t="s">
        <v>73</v>
      </c>
      <c r="E11" s="25" t="s">
        <v>101</v>
      </c>
      <c r="F11" s="11"/>
      <c r="G11" s="11"/>
      <c r="H11" s="11"/>
      <c r="I11" s="11"/>
      <c r="J11" s="11"/>
      <c r="K11" s="11"/>
      <c r="L11" s="11"/>
      <c r="M11" s="4"/>
    </row>
    <row r="12" spans="2:13" s="5" customFormat="1" ht="15" customHeight="1">
      <c r="B12" s="140">
        <f t="shared" si="0"/>
        <v>5</v>
      </c>
      <c r="C12" s="18" t="s">
        <v>60</v>
      </c>
      <c r="D12" s="25" t="s">
        <v>74</v>
      </c>
      <c r="E12" s="25" t="s">
        <v>107</v>
      </c>
      <c r="F12" s="11"/>
      <c r="G12" s="11"/>
      <c r="H12" s="11"/>
      <c r="I12" s="11"/>
      <c r="J12" s="11"/>
      <c r="K12" s="11"/>
      <c r="L12" s="11"/>
      <c r="M12" s="4"/>
    </row>
    <row r="13" spans="2:13" s="5" customFormat="1" ht="15" customHeight="1">
      <c r="B13" s="140">
        <f t="shared" si="0"/>
        <v>6</v>
      </c>
      <c r="C13" s="18" t="s">
        <v>61</v>
      </c>
      <c r="D13" s="25" t="s">
        <v>75</v>
      </c>
      <c r="E13" s="25" t="s">
        <v>81</v>
      </c>
      <c r="F13" s="11"/>
      <c r="G13" s="11"/>
      <c r="H13" s="11"/>
      <c r="I13" s="11"/>
      <c r="J13" s="11"/>
      <c r="K13" s="11"/>
      <c r="L13" s="11"/>
      <c r="M13" s="4"/>
    </row>
    <row r="14" spans="2:13" s="5" customFormat="1" ht="15" customHeight="1">
      <c r="B14" s="140">
        <f t="shared" si="0"/>
        <v>7</v>
      </c>
      <c r="C14" s="18" t="s">
        <v>63</v>
      </c>
      <c r="D14" s="25" t="s">
        <v>76</v>
      </c>
      <c r="E14" s="25" t="s">
        <v>82</v>
      </c>
      <c r="F14" s="11"/>
      <c r="G14" s="11"/>
      <c r="H14" s="11"/>
      <c r="I14" s="11"/>
      <c r="J14" s="11"/>
      <c r="K14" s="11"/>
      <c r="L14" s="11"/>
      <c r="M14" s="4"/>
    </row>
    <row r="15" spans="2:13" s="5" customFormat="1" ht="15" customHeight="1">
      <c r="B15" s="140">
        <f t="shared" si="0"/>
        <v>8</v>
      </c>
      <c r="C15" s="18" t="s">
        <v>64</v>
      </c>
      <c r="D15" s="25" t="s">
        <v>77</v>
      </c>
      <c r="E15" s="25" t="s">
        <v>83</v>
      </c>
      <c r="F15" s="11"/>
      <c r="G15" s="11"/>
      <c r="H15" s="11"/>
      <c r="I15" s="11"/>
      <c r="J15" s="11"/>
      <c r="K15" s="11"/>
      <c r="L15" s="11"/>
      <c r="M15" s="4" t="s">
        <v>62</v>
      </c>
    </row>
    <row r="16" spans="2:13" s="5" customFormat="1" ht="15" customHeight="1">
      <c r="B16" s="140">
        <f>+B15+1</f>
        <v>9</v>
      </c>
      <c r="C16" s="18" t="s">
        <v>64</v>
      </c>
      <c r="D16" s="25" t="s">
        <v>187</v>
      </c>
      <c r="E16" s="25" t="s">
        <v>188</v>
      </c>
      <c r="F16" s="11"/>
      <c r="G16" s="11"/>
      <c r="H16" s="11"/>
      <c r="I16" s="11"/>
      <c r="J16" s="11"/>
      <c r="K16" s="11"/>
      <c r="L16" s="11"/>
      <c r="M16" s="4"/>
    </row>
    <row r="17" spans="2:13" s="5" customFormat="1" ht="15" customHeight="1">
      <c r="B17" s="21"/>
      <c r="C17" s="18"/>
      <c r="D17" s="22"/>
      <c r="E17" s="22"/>
      <c r="F17" s="11"/>
      <c r="G17" s="11"/>
      <c r="H17" s="11"/>
      <c r="I17" s="11"/>
      <c r="J17" s="11"/>
      <c r="K17" s="11"/>
      <c r="L17" s="11"/>
      <c r="M17" s="4"/>
    </row>
    <row r="18" spans="2:13" s="5" customFormat="1" ht="15" customHeight="1">
      <c r="B18" s="156" t="s">
        <v>44</v>
      </c>
      <c r="C18" s="156"/>
      <c r="D18" s="156"/>
      <c r="E18" s="156"/>
      <c r="F18" s="156"/>
      <c r="G18" s="156"/>
      <c r="H18" s="156"/>
      <c r="I18" s="156"/>
      <c r="J18" s="11"/>
      <c r="K18" s="11"/>
      <c r="L18" s="11"/>
      <c r="M18" s="4"/>
    </row>
    <row r="19" spans="2:13" s="5" customFormat="1" ht="15" customHeight="1">
      <c r="B19" s="140">
        <v>10</v>
      </c>
      <c r="C19" s="18" t="s">
        <v>65</v>
      </c>
      <c r="D19" s="122" t="s">
        <v>78</v>
      </c>
      <c r="E19" s="157" t="s">
        <v>17</v>
      </c>
      <c r="F19" s="157"/>
      <c r="G19" s="157"/>
      <c r="H19" s="157"/>
      <c r="I19" s="157"/>
      <c r="J19" s="11"/>
      <c r="K19" s="11"/>
      <c r="L19" s="11"/>
      <c r="M19" s="4"/>
    </row>
    <row r="20" spans="2:13" s="5" customFormat="1" ht="15" customHeight="1">
      <c r="B20" s="21"/>
      <c r="C20" s="18"/>
      <c r="D20" s="122"/>
      <c r="E20" s="126"/>
      <c r="F20" s="126"/>
      <c r="G20" s="126"/>
      <c r="H20" s="126"/>
      <c r="I20" s="126"/>
      <c r="J20" s="11"/>
      <c r="K20" s="11"/>
      <c r="L20" s="11"/>
      <c r="M20" s="4"/>
    </row>
    <row r="21" spans="2:13" s="5" customFormat="1" ht="15" customHeight="1">
      <c r="B21" s="158" t="s">
        <v>155</v>
      </c>
      <c r="C21" s="158"/>
      <c r="D21" s="158"/>
      <c r="E21" s="158"/>
      <c r="F21" s="158"/>
      <c r="G21" s="158"/>
      <c r="H21" s="158"/>
      <c r="I21" s="158"/>
      <c r="J21" s="11"/>
      <c r="K21" s="11"/>
      <c r="L21" s="11"/>
      <c r="M21" s="4"/>
    </row>
    <row r="22" spans="2:13" s="5" customFormat="1" ht="13.5" customHeight="1">
      <c r="B22" s="21"/>
      <c r="C22" s="18"/>
      <c r="D22" s="27"/>
      <c r="E22" s="58"/>
      <c r="F22" s="58"/>
      <c r="G22" s="58"/>
      <c r="H22" s="58"/>
      <c r="I22" s="58"/>
      <c r="J22" s="11"/>
      <c r="K22" s="11"/>
      <c r="L22" s="11"/>
      <c r="M22" s="4"/>
    </row>
    <row r="23" spans="3:12" s="5" customFormat="1" ht="6.75" customHeight="1">
      <c r="C23" s="18"/>
      <c r="D23" s="15"/>
      <c r="E23" s="11"/>
      <c r="F23" s="11"/>
      <c r="G23" s="11"/>
      <c r="H23" s="11"/>
      <c r="I23" s="11"/>
      <c r="J23" s="11"/>
      <c r="K23" s="11"/>
      <c r="L23" s="11"/>
    </row>
    <row r="24" spans="2:9" s="5" customFormat="1" ht="15.75">
      <c r="B24" s="154" t="s">
        <v>69</v>
      </c>
      <c r="C24" s="154"/>
      <c r="D24" s="154"/>
      <c r="E24" s="40"/>
      <c r="F24" s="153" t="s">
        <v>67</v>
      </c>
      <c r="G24" s="153"/>
      <c r="H24" s="153"/>
      <c r="I24" s="153"/>
    </row>
    <row r="25" s="5" customFormat="1" ht="12.75">
      <c r="C25" s="17"/>
    </row>
    <row r="26" s="5" customFormat="1" ht="12.75">
      <c r="C26" s="17"/>
    </row>
    <row r="27" s="5" customFormat="1" ht="12.75">
      <c r="C27" s="17"/>
    </row>
    <row r="28" s="5" customFormat="1" ht="12.75">
      <c r="C28" s="17"/>
    </row>
    <row r="29" s="5" customFormat="1" ht="12.75">
      <c r="C29" s="17"/>
    </row>
    <row r="30" s="5" customFormat="1" ht="12.75">
      <c r="C30" s="17"/>
    </row>
    <row r="31" s="5" customFormat="1" ht="12.75">
      <c r="C31" s="17"/>
    </row>
    <row r="32" s="5" customFormat="1" ht="12.75">
      <c r="C32" s="17"/>
    </row>
    <row r="33" s="5" customFormat="1" ht="12.75">
      <c r="C33" s="17"/>
    </row>
    <row r="34" s="5" customFormat="1" ht="12.75">
      <c r="C34" s="17"/>
    </row>
  </sheetData>
  <mergeCells count="7">
    <mergeCell ref="F24:I24"/>
    <mergeCell ref="B24:D24"/>
    <mergeCell ref="B4:I4"/>
    <mergeCell ref="B6:I6"/>
    <mergeCell ref="B18:I18"/>
    <mergeCell ref="E19:I19"/>
    <mergeCell ref="B21:I21"/>
  </mergeCells>
  <hyperlinks>
    <hyperlink ref="D8" location="Ejercicios!B8" display="Ejercicio 3.1"/>
    <hyperlink ref="D19" location="Ap_11.A.1!B6" display="Cuadro 11.A.1:"/>
    <hyperlink ref="E8" location="Rta_11.1!B6" display="Respuesta 11.1"/>
    <hyperlink ref="D9" location="Ejercicios!B16" display="Ejercicio 3.2"/>
    <hyperlink ref="E10" location="Rta_11.3!B6" display="Respuesta 11.3"/>
    <hyperlink ref="D11" location="Ejercicios!B35" display="Ejercicio 11.4"/>
    <hyperlink ref="D12" location="Ejercicios!B44" display="Ejercicio 11.5"/>
    <hyperlink ref="D13" location="Ejercicios!B50" display="Ejercicio 11.6"/>
    <hyperlink ref="E13" location="Rta_11.6!B6" display="Respuesta 11.6"/>
    <hyperlink ref="D14" location="Ejercicios!B55" display="Ejercicio 11.7"/>
    <hyperlink ref="E14" location="Rta_11.7!B6" display="Respuesta 11.7"/>
    <hyperlink ref="D15" location="Ejercicios!B64" display="Ejercicio 11.8"/>
    <hyperlink ref="E15" location="Rta_11.8!B6" display="Respuesta 11.8"/>
    <hyperlink ref="E9" location="Rta_11.2!B6" display="Respuesta 11.2"/>
    <hyperlink ref="E11" location="Rta_11.4!B6" display="Respuesta 11.4"/>
    <hyperlink ref="E12" location="Rta_11.5!B6" display="Respuesta 11.5"/>
    <hyperlink ref="D10" location="Ejercicios!B25" display="Ejercicio 11.3"/>
    <hyperlink ref="B21:I21" location="Fuentes!B6" display="Ir a fuentes estadísticas"/>
    <hyperlink ref="D16" location="Ejercicios!B74" display="Ejercicio 11.9"/>
    <hyperlink ref="E16" location="Rta_11.9!B6" display="Respuesta 11.9"/>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dimension ref="B2:G56"/>
  <sheetViews>
    <sheetView showGridLines="0" view="pageBreakPreview" zoomScaleSheetLayoutView="100" workbookViewId="0" topLeftCell="A1">
      <selection activeCell="A1" sqref="A1"/>
    </sheetView>
  </sheetViews>
  <sheetFormatPr defaultColWidth="9.140625" defaultRowHeight="12.75"/>
  <cols>
    <col min="2" max="2" width="13.00390625" style="0" bestFit="1" customWidth="1"/>
    <col min="3" max="3" width="46.28125" style="0" customWidth="1"/>
    <col min="5" max="5" width="17.140625" style="0" customWidth="1"/>
  </cols>
  <sheetData>
    <row r="2" spans="2:7" ht="12.75">
      <c r="B2" s="145" t="s">
        <v>68</v>
      </c>
      <c r="C2" s="145"/>
      <c r="D2" s="145"/>
      <c r="E2" s="145"/>
      <c r="F2" s="145"/>
      <c r="G2" s="145"/>
    </row>
    <row r="4" spans="6:7" s="6" customFormat="1" ht="12.75">
      <c r="F4" s="148" t="s">
        <v>54</v>
      </c>
      <c r="G4" s="148"/>
    </row>
    <row r="5" s="6" customFormat="1" ht="12.75"/>
    <row r="6" spans="2:7" s="6" customFormat="1" ht="18.75">
      <c r="B6" s="156" t="s">
        <v>136</v>
      </c>
      <c r="C6" s="156"/>
      <c r="D6" s="156"/>
      <c r="E6" s="156"/>
      <c r="F6" s="156"/>
      <c r="G6" s="156"/>
    </row>
    <row r="7" spans="3:4" s="6" customFormat="1" ht="12.75">
      <c r="C7" s="114"/>
      <c r="D7" s="114"/>
    </row>
    <row r="8" spans="2:7" s="6" customFormat="1" ht="18" customHeight="1">
      <c r="B8" s="130" t="s">
        <v>186</v>
      </c>
      <c r="C8" s="78" t="s">
        <v>13</v>
      </c>
      <c r="D8" s="43"/>
      <c r="E8" s="7"/>
      <c r="F8" s="7"/>
      <c r="G8" s="7"/>
    </row>
    <row r="9" spans="2:7" s="6" customFormat="1" ht="15.75">
      <c r="B9" s="44"/>
      <c r="C9" s="78"/>
      <c r="D9" s="43"/>
      <c r="E9" s="7"/>
      <c r="F9" s="7"/>
      <c r="G9" s="7"/>
    </row>
    <row r="10" spans="2:7" s="6" customFormat="1" ht="15.75">
      <c r="B10" s="44"/>
      <c r="C10" s="80" t="s">
        <v>0</v>
      </c>
      <c r="D10" s="81">
        <v>66289.483</v>
      </c>
      <c r="E10" s="7"/>
      <c r="F10" s="7"/>
      <c r="G10" s="7"/>
    </row>
    <row r="11" spans="2:7" s="6" customFormat="1" ht="15.75">
      <c r="B11" s="44"/>
      <c r="C11" s="80" t="s">
        <v>1</v>
      </c>
      <c r="D11" s="81">
        <v>16032.668</v>
      </c>
      <c r="E11" s="7"/>
      <c r="F11" s="7"/>
      <c r="G11" s="7"/>
    </row>
    <row r="12" spans="2:7" s="6" customFormat="1" ht="15.75">
      <c r="B12" s="44"/>
      <c r="C12" s="80" t="s">
        <v>2</v>
      </c>
      <c r="D12" s="81">
        <v>-208.549</v>
      </c>
      <c r="E12" s="7"/>
      <c r="F12" s="7"/>
      <c r="G12" s="7"/>
    </row>
    <row r="13" spans="2:7" s="6" customFormat="1" ht="15.75">
      <c r="B13" s="44"/>
      <c r="C13" s="80" t="s">
        <v>3</v>
      </c>
      <c r="D13" s="81">
        <v>3599.633</v>
      </c>
      <c r="E13" s="7"/>
      <c r="F13" s="7"/>
      <c r="G13" s="7"/>
    </row>
    <row r="14" spans="2:7" s="6" customFormat="1" ht="15.75">
      <c r="B14" s="44"/>
      <c r="C14" s="80" t="s">
        <v>4</v>
      </c>
      <c r="D14" s="81">
        <v>44745.447</v>
      </c>
      <c r="E14" s="7"/>
      <c r="F14" s="7"/>
      <c r="G14" s="7"/>
    </row>
    <row r="15" spans="2:7" s="6" customFormat="1" ht="15.75">
      <c r="B15" s="44"/>
      <c r="C15" s="80" t="s">
        <v>5</v>
      </c>
      <c r="D15" s="81">
        <v>57477.052</v>
      </c>
      <c r="E15" s="7"/>
      <c r="F15" s="7"/>
      <c r="G15" s="7"/>
    </row>
    <row r="16" spans="2:7" s="6" customFormat="1" ht="15.75">
      <c r="B16" s="44"/>
      <c r="C16" s="78"/>
      <c r="D16" s="43"/>
      <c r="E16" s="7"/>
      <c r="F16" s="7"/>
      <c r="G16" s="7"/>
    </row>
    <row r="17" spans="2:7" s="6" customFormat="1" ht="15.75">
      <c r="B17" s="44"/>
      <c r="C17" s="80" t="s">
        <v>6</v>
      </c>
      <c r="D17" s="82">
        <f>SUM(D10:D16)</f>
        <v>187935.734</v>
      </c>
      <c r="E17" s="7"/>
      <c r="F17" s="7"/>
      <c r="G17" s="7"/>
    </row>
    <row r="18" spans="2:7" s="6" customFormat="1" ht="15.75">
      <c r="B18" s="44"/>
      <c r="C18" s="78"/>
      <c r="D18" s="43"/>
      <c r="E18" s="7"/>
      <c r="F18" s="7"/>
      <c r="G18" s="7"/>
    </row>
    <row r="19" spans="2:7" s="6" customFormat="1" ht="15.75">
      <c r="B19" s="44"/>
      <c r="C19" s="78" t="s">
        <v>14</v>
      </c>
      <c r="D19" s="43"/>
      <c r="E19" s="7"/>
      <c r="F19" s="7"/>
      <c r="G19" s="7"/>
    </row>
    <row r="20" spans="2:7" s="6" customFormat="1" ht="15.75">
      <c r="B20" s="44"/>
      <c r="C20" s="78"/>
      <c r="D20" s="43"/>
      <c r="E20" s="7"/>
      <c r="F20" s="7"/>
      <c r="G20" s="7"/>
    </row>
    <row r="21" spans="2:7" s="6" customFormat="1" ht="15.75">
      <c r="B21" s="44"/>
      <c r="C21" s="80" t="s">
        <v>152</v>
      </c>
      <c r="D21" s="81">
        <v>122929</v>
      </c>
      <c r="E21" s="7"/>
      <c r="F21" s="7"/>
      <c r="G21" s="7"/>
    </row>
    <row r="22" spans="2:7" s="6" customFormat="1" ht="15.75">
      <c r="B22" s="44"/>
      <c r="C22" s="80" t="s">
        <v>7</v>
      </c>
      <c r="D22" s="81">
        <v>37910.241</v>
      </c>
      <c r="E22" s="7"/>
      <c r="F22" s="7"/>
      <c r="G22" s="7"/>
    </row>
    <row r="23" spans="2:7" s="6" customFormat="1" ht="15.75">
      <c r="B23" s="44"/>
      <c r="C23" s="80" t="s">
        <v>8</v>
      </c>
      <c r="D23" s="81">
        <v>28469.336</v>
      </c>
      <c r="E23" s="7"/>
      <c r="F23" s="7"/>
      <c r="G23" s="7"/>
    </row>
    <row r="24" spans="2:7" s="6" customFormat="1" ht="15.75">
      <c r="B24" s="44"/>
      <c r="C24" s="80" t="s">
        <v>116</v>
      </c>
      <c r="D24" s="81">
        <v>39153</v>
      </c>
      <c r="E24" s="7"/>
      <c r="F24" s="7"/>
      <c r="G24" s="7"/>
    </row>
    <row r="25" spans="2:7" s="6" customFormat="1" ht="15.75">
      <c r="B25" s="44"/>
      <c r="C25" s="80" t="s">
        <v>119</v>
      </c>
      <c r="D25" s="81">
        <v>-40526</v>
      </c>
      <c r="E25" s="7"/>
      <c r="F25" s="7"/>
      <c r="G25" s="7"/>
    </row>
    <row r="26" spans="2:7" s="6" customFormat="1" ht="15.75">
      <c r="B26" s="44"/>
      <c r="C26" s="78"/>
      <c r="D26" s="43"/>
      <c r="E26" s="7"/>
      <c r="F26" s="7"/>
      <c r="G26" s="7"/>
    </row>
    <row r="27" spans="2:7" s="6" customFormat="1" ht="15.75">
      <c r="B27" s="44"/>
      <c r="C27" s="80" t="s">
        <v>6</v>
      </c>
      <c r="D27" s="82">
        <f>SUM(D21:D26)</f>
        <v>187935.57700000002</v>
      </c>
      <c r="E27" s="7"/>
      <c r="F27" s="7"/>
      <c r="G27" s="7"/>
    </row>
    <row r="28" spans="2:7" s="6" customFormat="1" ht="15.75">
      <c r="B28" s="44"/>
      <c r="C28" s="80"/>
      <c r="D28" s="82"/>
      <c r="E28" s="7"/>
      <c r="F28" s="7"/>
      <c r="G28" s="7"/>
    </row>
    <row r="29" spans="2:7" s="6" customFormat="1" ht="15.75">
      <c r="B29" s="44"/>
      <c r="C29" s="78" t="s">
        <v>15</v>
      </c>
      <c r="D29" s="43"/>
      <c r="E29" s="7"/>
      <c r="F29" s="7"/>
      <c r="G29" s="7"/>
    </row>
    <row r="30" spans="2:7" s="6" customFormat="1" ht="15.75">
      <c r="B30" s="44"/>
      <c r="C30" s="78"/>
      <c r="D30" s="43"/>
      <c r="E30" s="7"/>
      <c r="F30" s="7"/>
      <c r="G30" s="7"/>
    </row>
    <row r="31" spans="2:7" s="6" customFormat="1" ht="15.75">
      <c r="B31" s="44"/>
      <c r="C31" s="43" t="s">
        <v>108</v>
      </c>
      <c r="D31" s="81">
        <v>24150.549</v>
      </c>
      <c r="E31" s="7"/>
      <c r="F31" s="7"/>
      <c r="G31" s="7"/>
    </row>
    <row r="32" spans="2:7" s="6" customFormat="1" ht="15.75">
      <c r="B32" s="44"/>
      <c r="C32" s="43" t="s">
        <v>109</v>
      </c>
      <c r="D32" s="81">
        <v>9618.113</v>
      </c>
      <c r="E32" s="7"/>
      <c r="F32" s="7"/>
      <c r="G32" s="7"/>
    </row>
    <row r="33" spans="2:7" s="6" customFormat="1" ht="15.75">
      <c r="B33" s="44"/>
      <c r="C33" s="43" t="s">
        <v>110</v>
      </c>
      <c r="D33" s="81">
        <v>26915.823</v>
      </c>
      <c r="E33" s="7"/>
      <c r="F33" s="7"/>
      <c r="G33" s="7"/>
    </row>
    <row r="34" spans="2:7" s="6" customFormat="1" ht="15.75">
      <c r="B34" s="44"/>
      <c r="C34" s="43" t="s">
        <v>111</v>
      </c>
      <c r="D34" s="81">
        <v>13488.324</v>
      </c>
      <c r="E34" s="7"/>
      <c r="F34" s="7"/>
      <c r="G34" s="7"/>
    </row>
    <row r="35" spans="2:7" s="6" customFormat="1" ht="15.75">
      <c r="B35" s="44"/>
      <c r="C35" s="43" t="s">
        <v>112</v>
      </c>
      <c r="D35" s="81">
        <v>76149.845</v>
      </c>
      <c r="E35" s="7"/>
      <c r="F35" s="7"/>
      <c r="G35" s="7"/>
    </row>
    <row r="36" spans="2:7" s="6" customFormat="1" ht="15.75">
      <c r="B36" s="44"/>
      <c r="C36" s="43" t="s">
        <v>113</v>
      </c>
      <c r="D36" s="81">
        <v>29254.078</v>
      </c>
      <c r="E36" s="7"/>
      <c r="F36" s="7"/>
      <c r="G36" s="7"/>
    </row>
    <row r="37" spans="2:7" s="6" customFormat="1" ht="15.75">
      <c r="B37" s="44"/>
      <c r="C37" s="43" t="s">
        <v>9</v>
      </c>
      <c r="D37" s="81">
        <v>-7465.117</v>
      </c>
      <c r="E37" s="7"/>
      <c r="F37" s="7"/>
      <c r="G37" s="7"/>
    </row>
    <row r="38" spans="2:7" s="6" customFormat="1" ht="15.75">
      <c r="B38" s="44"/>
      <c r="C38" s="80" t="s">
        <v>10</v>
      </c>
      <c r="D38" s="81">
        <v>16032.668</v>
      </c>
      <c r="E38" s="7"/>
      <c r="F38" s="7"/>
      <c r="G38" s="7"/>
    </row>
    <row r="39" spans="2:7" s="6" customFormat="1" ht="15.75">
      <c r="B39" s="44"/>
      <c r="C39" s="80" t="s">
        <v>11</v>
      </c>
      <c r="D39" s="81">
        <v>-208.549</v>
      </c>
      <c r="E39" s="7"/>
      <c r="F39" s="7"/>
      <c r="G39" s="7"/>
    </row>
    <row r="40" spans="2:7" s="6" customFormat="1" ht="15.75">
      <c r="B40" s="44"/>
      <c r="C40" s="79"/>
      <c r="D40" s="79"/>
      <c r="E40" s="7"/>
      <c r="F40" s="7"/>
      <c r="G40" s="7"/>
    </row>
    <row r="41" spans="2:7" s="6" customFormat="1" ht="15.75">
      <c r="B41" s="44"/>
      <c r="C41" s="80" t="s">
        <v>6</v>
      </c>
      <c r="D41" s="82">
        <f>SUM(D31:D39)</f>
        <v>187935.73400000003</v>
      </c>
      <c r="E41" s="7"/>
      <c r="F41" s="7"/>
      <c r="G41" s="7"/>
    </row>
    <row r="42" spans="2:7" s="6" customFormat="1" ht="15.75">
      <c r="B42" s="44"/>
      <c r="C42" s="43"/>
      <c r="D42" s="43"/>
      <c r="E42" s="7"/>
      <c r="F42" s="7"/>
      <c r="G42" s="7"/>
    </row>
    <row r="43" spans="2:7" s="6" customFormat="1" ht="15.75">
      <c r="B43" s="44"/>
      <c r="C43" s="78" t="s">
        <v>16</v>
      </c>
      <c r="D43" s="43"/>
      <c r="E43" s="7"/>
      <c r="F43" s="7"/>
      <c r="G43" s="7"/>
    </row>
    <row r="44" spans="2:7" s="6" customFormat="1" ht="15.75">
      <c r="B44" s="44"/>
      <c r="C44" s="43"/>
      <c r="D44" s="43"/>
      <c r="E44" s="7"/>
      <c r="F44" s="7"/>
      <c r="G44" s="7"/>
    </row>
    <row r="45" spans="2:7" s="6" customFormat="1" ht="15.75">
      <c r="B45" s="44"/>
      <c r="C45" s="43" t="s">
        <v>108</v>
      </c>
      <c r="D45" s="82">
        <v>18412.979</v>
      </c>
      <c r="E45" s="7"/>
      <c r="F45" s="7"/>
      <c r="G45" s="7"/>
    </row>
    <row r="46" spans="2:7" s="6" customFormat="1" ht="15.75">
      <c r="B46" s="44"/>
      <c r="C46" s="43" t="s">
        <v>109</v>
      </c>
      <c r="D46" s="82">
        <v>9822.3</v>
      </c>
      <c r="E46" s="7"/>
      <c r="F46" s="7"/>
      <c r="G46" s="7"/>
    </row>
    <row r="47" spans="2:7" s="6" customFormat="1" ht="15.75">
      <c r="B47" s="44"/>
      <c r="C47" s="43" t="s">
        <v>110</v>
      </c>
      <c r="D47" s="82">
        <v>86406.497</v>
      </c>
      <c r="E47" s="7"/>
      <c r="F47" s="7"/>
      <c r="G47" s="7"/>
    </row>
    <row r="48" spans="2:7" s="6" customFormat="1" ht="15.75">
      <c r="B48" s="44"/>
      <c r="C48" s="43" t="s">
        <v>111</v>
      </c>
      <c r="D48" s="82">
        <v>0</v>
      </c>
      <c r="E48" s="7"/>
      <c r="F48" s="7"/>
      <c r="G48" s="7"/>
    </row>
    <row r="49" spans="2:7" s="6" customFormat="1" ht="15.75">
      <c r="B49" s="44"/>
      <c r="C49" s="43" t="s">
        <v>112</v>
      </c>
      <c r="D49" s="82">
        <v>70944.97099999999</v>
      </c>
      <c r="E49" s="7"/>
      <c r="F49" s="7"/>
      <c r="G49" s="7"/>
    </row>
    <row r="50" spans="2:7" s="6" customFormat="1" ht="15.75">
      <c r="B50" s="44"/>
      <c r="C50" s="43" t="s">
        <v>113</v>
      </c>
      <c r="D50" s="82">
        <v>40066.172</v>
      </c>
      <c r="E50" s="7"/>
      <c r="F50" s="7"/>
      <c r="G50" s="7"/>
    </row>
    <row r="51" spans="2:7" s="6" customFormat="1" ht="15.75">
      <c r="B51" s="44"/>
      <c r="C51" s="43" t="s">
        <v>119</v>
      </c>
      <c r="D51" s="82">
        <v>-40526</v>
      </c>
      <c r="E51" s="7"/>
      <c r="F51" s="7"/>
      <c r="G51" s="7"/>
    </row>
    <row r="52" spans="2:7" s="6" customFormat="1" ht="15.75">
      <c r="B52" s="44"/>
      <c r="C52" s="43" t="s">
        <v>12</v>
      </c>
      <c r="D52" s="82">
        <v>2809.032</v>
      </c>
      <c r="E52" s="7"/>
      <c r="F52" s="7"/>
      <c r="G52" s="7"/>
    </row>
    <row r="53" spans="2:7" s="6" customFormat="1" ht="15.75">
      <c r="B53" s="44"/>
      <c r="C53" s="43"/>
      <c r="D53" s="43"/>
      <c r="E53" s="7"/>
      <c r="F53" s="7"/>
      <c r="G53" s="7"/>
    </row>
    <row r="54" spans="2:7" s="6" customFormat="1" ht="15.75">
      <c r="B54" s="44"/>
      <c r="C54" s="80" t="s">
        <v>6</v>
      </c>
      <c r="D54" s="82">
        <f>SUM(D45:D52)</f>
        <v>187935.95099999997</v>
      </c>
      <c r="E54" s="7"/>
      <c r="F54" s="7"/>
      <c r="G54" s="7"/>
    </row>
    <row r="55" spans="2:7" s="6" customFormat="1" ht="15.75">
      <c r="B55" s="44"/>
      <c r="C55" s="43"/>
      <c r="D55" s="43"/>
      <c r="E55" s="7"/>
      <c r="F55" s="7"/>
      <c r="G55" s="7"/>
    </row>
    <row r="56" spans="2:7" s="6" customFormat="1" ht="15.75">
      <c r="B56" s="41" t="s">
        <v>84</v>
      </c>
      <c r="C56" s="40"/>
      <c r="D56" s="40"/>
      <c r="E56" s="153" t="s">
        <v>67</v>
      </c>
      <c r="F56" s="153"/>
      <c r="G56" s="153"/>
    </row>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sheetData>
  <mergeCells count="4">
    <mergeCell ref="E56:G56"/>
    <mergeCell ref="B2:G2"/>
    <mergeCell ref="F4:G4"/>
    <mergeCell ref="B6:G6"/>
  </mergeCells>
  <hyperlinks>
    <hyperlink ref="F4" location="Índice!B6" display="Volver"/>
    <hyperlink ref="F4:G4" location="Índice!B6" display="Volver al índice"/>
  </hyperlinks>
  <printOptions horizontalCentered="1" verticalCentered="1"/>
  <pageMargins left="0.75" right="0.75" top="1" bottom="1" header="0.5" footer="0.5"/>
  <pageSetup horizontalDpi="600" verticalDpi="600" orientation="portrait" scale="74"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dimension ref="B2:P24"/>
  <sheetViews>
    <sheetView view="pageBreakPreview" zoomScaleSheetLayoutView="100" workbookViewId="0" topLeftCell="A1">
      <selection activeCell="A1" sqref="A1"/>
    </sheetView>
  </sheetViews>
  <sheetFormatPr defaultColWidth="9.140625" defaultRowHeight="12.75"/>
  <cols>
    <col min="1" max="1" width="9.140625" style="9" customWidth="1"/>
    <col min="2" max="2" width="13.140625" style="9" bestFit="1" customWidth="1"/>
    <col min="3" max="9" width="14.7109375" style="9" customWidth="1"/>
    <col min="10" max="15" width="16.421875" style="9" customWidth="1"/>
    <col min="16" max="16" width="12.7109375" style="9" customWidth="1"/>
    <col min="17" max="16384" width="9.140625" style="9" customWidth="1"/>
  </cols>
  <sheetData>
    <row r="2" spans="2:16" ht="12.75">
      <c r="B2" s="174" t="s">
        <v>68</v>
      </c>
      <c r="C2" s="174"/>
      <c r="D2" s="174"/>
      <c r="E2" s="174"/>
      <c r="F2" s="174"/>
      <c r="G2" s="174"/>
      <c r="H2" s="174"/>
      <c r="I2" s="174"/>
      <c r="J2" s="174"/>
      <c r="K2" s="174"/>
      <c r="L2" s="174"/>
      <c r="M2" s="174"/>
      <c r="N2" s="174"/>
      <c r="O2" s="174"/>
      <c r="P2" s="174"/>
    </row>
    <row r="4" spans="10:16" s="10" customFormat="1" ht="12.75">
      <c r="J4" s="200" t="s">
        <v>54</v>
      </c>
      <c r="K4" s="200"/>
      <c r="L4" s="200"/>
      <c r="M4" s="200"/>
      <c r="N4" s="200"/>
      <c r="O4" s="200"/>
      <c r="P4" s="200"/>
    </row>
    <row r="5" s="10" customFormat="1" ht="12.75"/>
    <row r="6" spans="2:16" s="10" customFormat="1" ht="18.75">
      <c r="B6" s="156" t="s">
        <v>136</v>
      </c>
      <c r="C6" s="156"/>
      <c r="D6" s="156"/>
      <c r="E6" s="156"/>
      <c r="F6" s="156"/>
      <c r="G6" s="156"/>
      <c r="H6" s="156"/>
      <c r="I6" s="156"/>
      <c r="J6" s="156"/>
      <c r="K6" s="156"/>
      <c r="L6" s="156"/>
      <c r="M6" s="156"/>
      <c r="N6" s="156"/>
      <c r="O6" s="156"/>
      <c r="P6" s="156"/>
    </row>
    <row r="7" spans="3:6" s="10" customFormat="1" ht="12.75">
      <c r="C7" s="201"/>
      <c r="D7" s="201"/>
      <c r="E7" s="201"/>
      <c r="F7" s="201"/>
    </row>
    <row r="8" spans="2:16" s="10" customFormat="1" ht="18" customHeight="1">
      <c r="B8" s="202" t="s">
        <v>189</v>
      </c>
      <c r="C8" s="203"/>
      <c r="D8" s="203"/>
      <c r="E8" s="203"/>
      <c r="F8" s="204"/>
      <c r="G8" s="205"/>
      <c r="H8" s="205"/>
      <c r="I8" s="205"/>
      <c r="J8" s="205"/>
      <c r="K8" s="205"/>
      <c r="L8" s="205"/>
      <c r="M8" s="205"/>
      <c r="N8" s="205"/>
      <c r="O8" s="205"/>
      <c r="P8" s="205"/>
    </row>
    <row r="9" spans="2:16" s="10" customFormat="1" ht="25.5" customHeight="1">
      <c r="B9" s="206"/>
      <c r="C9" s="230" t="s">
        <v>169</v>
      </c>
      <c r="D9" s="213" t="s">
        <v>172</v>
      </c>
      <c r="E9" s="194"/>
      <c r="F9" s="194" t="s">
        <v>173</v>
      </c>
      <c r="G9" s="218"/>
      <c r="H9" s="213" t="s">
        <v>192</v>
      </c>
      <c r="I9" s="194"/>
      <c r="J9" s="194" t="s">
        <v>190</v>
      </c>
      <c r="K9" s="218" t="s">
        <v>191</v>
      </c>
      <c r="L9" s="213" t="s">
        <v>193</v>
      </c>
      <c r="M9" s="194"/>
      <c r="N9" s="194" t="s">
        <v>190</v>
      </c>
      <c r="O9" s="218" t="s">
        <v>191</v>
      </c>
      <c r="P9" s="205"/>
    </row>
    <row r="10" spans="2:16" s="10" customFormat="1" ht="43.5" customHeight="1">
      <c r="B10" s="206"/>
      <c r="C10" s="231"/>
      <c r="D10" s="214" t="s">
        <v>170</v>
      </c>
      <c r="E10" s="196" t="s">
        <v>171</v>
      </c>
      <c r="F10" s="196" t="s">
        <v>170</v>
      </c>
      <c r="G10" s="219" t="s">
        <v>171</v>
      </c>
      <c r="H10" s="214" t="s">
        <v>116</v>
      </c>
      <c r="I10" s="196" t="s">
        <v>119</v>
      </c>
      <c r="J10" s="245"/>
      <c r="K10" s="246"/>
      <c r="L10" s="214" t="s">
        <v>116</v>
      </c>
      <c r="M10" s="196" t="s">
        <v>119</v>
      </c>
      <c r="N10" s="245"/>
      <c r="O10" s="246"/>
      <c r="P10" s="205"/>
    </row>
    <row r="11" spans="2:16" s="10" customFormat="1" ht="15.75">
      <c r="B11" s="206"/>
      <c r="C11" s="237">
        <v>1994</v>
      </c>
      <c r="D11" s="216">
        <v>10128823</v>
      </c>
      <c r="E11" s="209">
        <v>10128823</v>
      </c>
      <c r="F11" s="209">
        <v>14127318</v>
      </c>
      <c r="G11" s="221">
        <v>14127318</v>
      </c>
      <c r="H11" s="223">
        <f>D11/E11*100</f>
        <v>100</v>
      </c>
      <c r="I11" s="211">
        <f>F11/G11*100</f>
        <v>100</v>
      </c>
      <c r="J11" s="224">
        <f>H11/I11</f>
        <v>1</v>
      </c>
      <c r="K11" s="225">
        <f>(J11-1)*E11</f>
        <v>0</v>
      </c>
      <c r="L11" s="232">
        <f>H11/$H$21*100</f>
        <v>29.33134057648473</v>
      </c>
      <c r="M11" s="232">
        <f>I11/$I$21*100</f>
        <v>30.543823533435805</v>
      </c>
      <c r="N11" s="233">
        <f>L11/M11</f>
        <v>0.9603034978373356</v>
      </c>
      <c r="O11" s="225">
        <f>(N11-1)*E11</f>
        <v>-402078.84412474494</v>
      </c>
      <c r="P11" s="205"/>
    </row>
    <row r="12" spans="2:16" s="10" customFormat="1" ht="15.75">
      <c r="B12" s="206"/>
      <c r="C12" s="234">
        <v>1995</v>
      </c>
      <c r="D12" s="215">
        <v>12272163</v>
      </c>
      <c r="E12" s="198">
        <v>10489494</v>
      </c>
      <c r="F12" s="198">
        <v>17701382</v>
      </c>
      <c r="G12" s="220">
        <v>15153097</v>
      </c>
      <c r="H12" s="226">
        <f aca="true" t="shared" si="0" ref="H12:H21">D12/E12*100</f>
        <v>116.99480451583271</v>
      </c>
      <c r="I12" s="212">
        <f aca="true" t="shared" si="1" ref="I12:I21">F12/G12*100</f>
        <v>116.81692527936698</v>
      </c>
      <c r="J12" s="227">
        <f aca="true" t="shared" si="2" ref="J12:J21">H12/I12</f>
        <v>1.0015227180140236</v>
      </c>
      <c r="K12" s="228">
        <f aca="true" t="shared" si="3" ref="K12:K21">(J12-1)*E12</f>
        <v>15972.541471792407</v>
      </c>
      <c r="L12" s="235">
        <f aca="true" t="shared" si="4" ref="L12:L21">H12/$H$21*100</f>
        <v>34.31614456933143</v>
      </c>
      <c r="M12" s="235">
        <f aca="true" t="shared" si="5" ref="M12:M21">I12/$I$21*100</f>
        <v>35.68035551451542</v>
      </c>
      <c r="N12" s="236">
        <f aca="true" t="shared" si="6" ref="N12:N21">L12/M12</f>
        <v>0.9617657692724221</v>
      </c>
      <c r="O12" s="228">
        <f aca="true" t="shared" si="7" ref="O12:O21">(N12-1)*E12</f>
        <v>-401057.73381154425</v>
      </c>
      <c r="P12" s="205"/>
    </row>
    <row r="13" spans="2:16" s="10" customFormat="1" ht="15.75">
      <c r="B13" s="206"/>
      <c r="C13" s="237">
        <v>1996</v>
      </c>
      <c r="D13" s="216">
        <v>15307589</v>
      </c>
      <c r="E13" s="209">
        <v>11496802</v>
      </c>
      <c r="F13" s="209">
        <v>20992932</v>
      </c>
      <c r="G13" s="221">
        <v>15500206</v>
      </c>
      <c r="H13" s="223">
        <f t="shared" si="0"/>
        <v>133.14649586902513</v>
      </c>
      <c r="I13" s="211">
        <f t="shared" si="1"/>
        <v>135.43647097335352</v>
      </c>
      <c r="J13" s="224">
        <f t="shared" si="2"/>
        <v>0.983091887378113</v>
      </c>
      <c r="K13" s="225">
        <f t="shared" si="3"/>
        <v>-194389.22300753527</v>
      </c>
      <c r="L13" s="232">
        <f t="shared" si="4"/>
        <v>39.05365216899894</v>
      </c>
      <c r="M13" s="232">
        <f t="shared" si="5"/>
        <v>41.36747669401411</v>
      </c>
      <c r="N13" s="233">
        <f t="shared" si="6"/>
        <v>0.94406657814471</v>
      </c>
      <c r="O13" s="225">
        <f t="shared" si="7"/>
        <v>-643055.4762527423</v>
      </c>
      <c r="P13" s="205"/>
    </row>
    <row r="14" spans="2:16" s="10" customFormat="1" ht="15.75">
      <c r="B14" s="206"/>
      <c r="C14" s="234">
        <v>1997</v>
      </c>
      <c r="D14" s="215">
        <v>18063272</v>
      </c>
      <c r="E14" s="198">
        <v>11859112</v>
      </c>
      <c r="F14" s="198">
        <v>25261030</v>
      </c>
      <c r="G14" s="220">
        <v>16460194</v>
      </c>
      <c r="H14" s="226">
        <f t="shared" si="0"/>
        <v>152.31555280024338</v>
      </c>
      <c r="I14" s="212">
        <f t="shared" si="1"/>
        <v>153.46738926649346</v>
      </c>
      <c r="J14" s="227">
        <f t="shared" si="2"/>
        <v>0.9924945848642155</v>
      </c>
      <c r="K14" s="228">
        <f t="shared" si="3"/>
        <v>-89007.55870176372</v>
      </c>
      <c r="L14" s="235">
        <f t="shared" si="4"/>
        <v>44.67619354279481</v>
      </c>
      <c r="M14" s="235">
        <f t="shared" si="5"/>
        <v>46.87480855892876</v>
      </c>
      <c r="N14" s="236">
        <f t="shared" si="6"/>
        <v>0.9530960214297205</v>
      </c>
      <c r="O14" s="228">
        <f t="shared" si="7"/>
        <v>-556239.5351105445</v>
      </c>
      <c r="P14" s="205"/>
    </row>
    <row r="15" spans="2:16" s="10" customFormat="1" ht="15.75">
      <c r="B15" s="206"/>
      <c r="C15" s="237">
        <v>1998</v>
      </c>
      <c r="D15" s="216">
        <v>21082825</v>
      </c>
      <c r="E15" s="209">
        <v>12733778</v>
      </c>
      <c r="F15" s="209">
        <v>29363223</v>
      </c>
      <c r="G15" s="221">
        <v>15816093</v>
      </c>
      <c r="H15" s="223">
        <f t="shared" si="0"/>
        <v>165.56614227136674</v>
      </c>
      <c r="I15" s="211">
        <f t="shared" si="1"/>
        <v>185.65408663188816</v>
      </c>
      <c r="J15" s="224">
        <f t="shared" si="2"/>
        <v>0.8917990725388585</v>
      </c>
      <c r="K15" s="225">
        <f t="shared" si="3"/>
        <v>-1377806.5896842796</v>
      </c>
      <c r="L15" s="232">
        <f t="shared" si="4"/>
        <v>48.562769068961835</v>
      </c>
      <c r="M15" s="232">
        <f t="shared" si="5"/>
        <v>56.70585660345596</v>
      </c>
      <c r="N15" s="233">
        <f t="shared" si="6"/>
        <v>0.8563977687271574</v>
      </c>
      <c r="O15" s="225">
        <f t="shared" si="7"/>
        <v>-1828598.9333330344</v>
      </c>
      <c r="P15" s="205"/>
    </row>
    <row r="16" spans="2:16" s="10" customFormat="1" ht="15.75">
      <c r="B16" s="206"/>
      <c r="C16" s="234">
        <v>1999</v>
      </c>
      <c r="D16" s="215">
        <v>27806993</v>
      </c>
      <c r="E16" s="198">
        <v>13488115</v>
      </c>
      <c r="F16" s="198">
        <v>26982664</v>
      </c>
      <c r="G16" s="220">
        <v>11912580</v>
      </c>
      <c r="H16" s="226">
        <f t="shared" si="0"/>
        <v>206.15922239690275</v>
      </c>
      <c r="I16" s="212">
        <f t="shared" si="1"/>
        <v>226.50562682475166</v>
      </c>
      <c r="J16" s="227">
        <f t="shared" si="2"/>
        <v>0.9101726314128566</v>
      </c>
      <c r="K16" s="228">
        <f t="shared" si="3"/>
        <v>-1211601.877650777</v>
      </c>
      <c r="L16" s="235">
        <f t="shared" si="4"/>
        <v>60.46926365106814</v>
      </c>
      <c r="M16" s="235">
        <f t="shared" si="5"/>
        <v>69.18347895065479</v>
      </c>
      <c r="N16" s="236">
        <f t="shared" si="6"/>
        <v>0.8740419615815782</v>
      </c>
      <c r="O16" s="228">
        <f t="shared" si="7"/>
        <v>-1698936.5073620912</v>
      </c>
      <c r="P16" s="205"/>
    </row>
    <row r="17" spans="2:16" s="10" customFormat="1" ht="15.75">
      <c r="B17" s="206"/>
      <c r="C17" s="237">
        <v>2000</v>
      </c>
      <c r="D17" s="216">
        <v>37606043</v>
      </c>
      <c r="E17" s="209">
        <v>14317155</v>
      </c>
      <c r="F17" s="209">
        <v>33926240</v>
      </c>
      <c r="G17" s="221">
        <v>12621429</v>
      </c>
      <c r="H17" s="223">
        <f t="shared" si="0"/>
        <v>262.66421645920576</v>
      </c>
      <c r="I17" s="211">
        <f t="shared" si="1"/>
        <v>268.7987231873665</v>
      </c>
      <c r="J17" s="224">
        <f t="shared" si="2"/>
        <v>0.9771780659691428</v>
      </c>
      <c r="K17" s="225">
        <f t="shared" si="3"/>
        <v>-326745.1669195572</v>
      </c>
      <c r="L17" s="232">
        <f t="shared" si="4"/>
        <v>77.04293590220472</v>
      </c>
      <c r="M17" s="232">
        <f t="shared" si="5"/>
        <v>82.10140767047781</v>
      </c>
      <c r="N17" s="233">
        <f t="shared" si="6"/>
        <v>0.9383875147600906</v>
      </c>
      <c r="O17" s="225">
        <f t="shared" si="7"/>
        <v>-882115.5011149945</v>
      </c>
      <c r="P17" s="205"/>
    </row>
    <row r="18" spans="2:16" s="10" customFormat="1" ht="15.75">
      <c r="B18" s="206"/>
      <c r="C18" s="234">
        <v>2001</v>
      </c>
      <c r="D18" s="215">
        <v>38477356</v>
      </c>
      <c r="E18" s="198">
        <v>14658172</v>
      </c>
      <c r="F18" s="198">
        <v>39308070</v>
      </c>
      <c r="G18" s="220">
        <v>13481714</v>
      </c>
      <c r="H18" s="226">
        <f t="shared" si="0"/>
        <v>262.49764295302305</v>
      </c>
      <c r="I18" s="212">
        <f t="shared" si="1"/>
        <v>291.5658201917056</v>
      </c>
      <c r="J18" s="227">
        <f t="shared" si="2"/>
        <v>0.900303206941163</v>
      </c>
      <c r="K18" s="228">
        <f t="shared" si="3"/>
        <v>-1461372.7405048397</v>
      </c>
      <c r="L18" s="235">
        <f t="shared" si="4"/>
        <v>76.99407765979606</v>
      </c>
      <c r="M18" s="235">
        <f t="shared" si="5"/>
        <v>89.0553496031693</v>
      </c>
      <c r="N18" s="236">
        <f t="shared" si="6"/>
        <v>0.8645643187397694</v>
      </c>
      <c r="O18" s="228">
        <f t="shared" si="7"/>
        <v>-1985239.5108496374</v>
      </c>
      <c r="P18" s="205"/>
    </row>
    <row r="19" spans="2:16" s="10" customFormat="1" ht="15.75">
      <c r="B19" s="206"/>
      <c r="C19" s="237" t="s">
        <v>166</v>
      </c>
      <c r="D19" s="216">
        <v>38846644</v>
      </c>
      <c r="E19" s="209">
        <v>13761144</v>
      </c>
      <c r="F19" s="209">
        <v>42175681</v>
      </c>
      <c r="G19" s="221">
        <v>13635478</v>
      </c>
      <c r="H19" s="223">
        <f t="shared" si="0"/>
        <v>282.2922570972297</v>
      </c>
      <c r="I19" s="211">
        <f t="shared" si="1"/>
        <v>309.30841588391695</v>
      </c>
      <c r="J19" s="224">
        <f t="shared" si="2"/>
        <v>0.9126562440615054</v>
      </c>
      <c r="K19" s="225">
        <f t="shared" si="3"/>
        <v>-1201950.00297048</v>
      </c>
      <c r="L19" s="232">
        <f t="shared" si="4"/>
        <v>82.80010335023434</v>
      </c>
      <c r="M19" s="232">
        <f t="shared" si="5"/>
        <v>94.47461672164931</v>
      </c>
      <c r="N19" s="233">
        <f t="shared" si="6"/>
        <v>0.8764269834953488</v>
      </c>
      <c r="O19" s="225">
        <f t="shared" si="7"/>
        <v>-1700506.0746348824</v>
      </c>
      <c r="P19" s="205"/>
    </row>
    <row r="20" spans="2:16" s="10" customFormat="1" ht="15.75">
      <c r="B20" s="206"/>
      <c r="C20" s="234" t="s">
        <v>167</v>
      </c>
      <c r="D20" s="215">
        <v>46997020</v>
      </c>
      <c r="E20" s="198">
        <v>14244101</v>
      </c>
      <c r="F20" s="198">
        <v>52211315</v>
      </c>
      <c r="G20" s="220">
        <v>14962239</v>
      </c>
      <c r="H20" s="226">
        <f t="shared" si="0"/>
        <v>329.94023280233694</v>
      </c>
      <c r="I20" s="212">
        <f t="shared" si="1"/>
        <v>348.9538898556559</v>
      </c>
      <c r="J20" s="227">
        <f t="shared" si="2"/>
        <v>0.9455124083552015</v>
      </c>
      <c r="K20" s="228">
        <f t="shared" si="3"/>
        <v>-776126.7586352667</v>
      </c>
      <c r="L20" s="235">
        <f t="shared" si="4"/>
        <v>96.77589338210004</v>
      </c>
      <c r="M20" s="235">
        <f t="shared" si="5"/>
        <v>106.5838603305715</v>
      </c>
      <c r="N20" s="236">
        <f t="shared" si="6"/>
        <v>0.9079788729921031</v>
      </c>
      <c r="O20" s="228">
        <f t="shared" si="7"/>
        <v>-1310758.227234311</v>
      </c>
      <c r="P20" s="205"/>
    </row>
    <row r="21" spans="2:16" s="10" customFormat="1" ht="15.75">
      <c r="B21" s="206"/>
      <c r="C21" s="238" t="s">
        <v>168</v>
      </c>
      <c r="D21" s="217">
        <v>53526517</v>
      </c>
      <c r="E21" s="207">
        <v>15700045</v>
      </c>
      <c r="F21" s="207">
        <v>57156482</v>
      </c>
      <c r="G21" s="222">
        <v>17457775</v>
      </c>
      <c r="H21" s="239">
        <f t="shared" si="0"/>
        <v>340.9322521050099</v>
      </c>
      <c r="I21" s="240">
        <f t="shared" si="1"/>
        <v>327.39843422200136</v>
      </c>
      <c r="J21" s="241">
        <f t="shared" si="2"/>
        <v>1.0413374545152272</v>
      </c>
      <c r="K21" s="242">
        <f t="shared" si="3"/>
        <v>648999.8960745201</v>
      </c>
      <c r="L21" s="243">
        <f t="shared" si="4"/>
        <v>100</v>
      </c>
      <c r="M21" s="243">
        <f t="shared" si="5"/>
        <v>100</v>
      </c>
      <c r="N21" s="244">
        <f t="shared" si="6"/>
        <v>1</v>
      </c>
      <c r="O21" s="242">
        <f t="shared" si="7"/>
        <v>0</v>
      </c>
      <c r="P21" s="205"/>
    </row>
    <row r="22" spans="2:16" s="10" customFormat="1" ht="30" customHeight="1">
      <c r="B22" s="206"/>
      <c r="C22" s="208"/>
      <c r="D22" s="205"/>
      <c r="E22" s="205"/>
      <c r="H22" s="210"/>
      <c r="I22" s="210"/>
      <c r="J22" s="205"/>
      <c r="K22" s="205"/>
      <c r="L22" s="205"/>
      <c r="M22" s="205"/>
      <c r="N22" s="229" t="s">
        <v>174</v>
      </c>
      <c r="O22" s="229"/>
      <c r="P22" s="205"/>
    </row>
    <row r="23" spans="2:16" s="10" customFormat="1" ht="15.75">
      <c r="B23" s="206"/>
      <c r="C23" s="204"/>
      <c r="D23" s="204"/>
      <c r="E23" s="204"/>
      <c r="F23" s="204"/>
      <c r="G23" s="205"/>
      <c r="H23" s="205"/>
      <c r="I23" s="205"/>
      <c r="J23" s="205"/>
      <c r="K23" s="205"/>
      <c r="L23" s="205"/>
      <c r="M23" s="205"/>
      <c r="N23" s="205"/>
      <c r="O23" s="205"/>
      <c r="P23" s="205"/>
    </row>
    <row r="24" spans="2:16" s="10" customFormat="1" ht="15.75">
      <c r="B24" s="41" t="s">
        <v>84</v>
      </c>
      <c r="C24" s="40"/>
      <c r="D24" s="40"/>
      <c r="E24" s="40"/>
      <c r="F24" s="40"/>
      <c r="G24" s="153" t="s">
        <v>67</v>
      </c>
      <c r="H24" s="153"/>
      <c r="I24" s="153"/>
      <c r="J24" s="153"/>
      <c r="K24" s="153"/>
      <c r="L24" s="153"/>
      <c r="M24" s="153"/>
      <c r="N24" s="153"/>
      <c r="O24" s="153"/>
      <c r="P24" s="153"/>
    </row>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sheetData>
  <mergeCells count="14">
    <mergeCell ref="F9:G9"/>
    <mergeCell ref="N22:O22"/>
    <mergeCell ref="H9:I9"/>
    <mergeCell ref="J9:J10"/>
    <mergeCell ref="B2:P2"/>
    <mergeCell ref="J4:P4"/>
    <mergeCell ref="B6:P6"/>
    <mergeCell ref="G24:P24"/>
    <mergeCell ref="C9:C10"/>
    <mergeCell ref="D9:E9"/>
    <mergeCell ref="K9:K10"/>
    <mergeCell ref="L9:M9"/>
    <mergeCell ref="N9:N10"/>
    <mergeCell ref="O9:O10"/>
  </mergeCells>
  <hyperlinks>
    <hyperlink ref="J4" location="Índice!B6" display="Volver"/>
    <hyperlink ref="J4:P4" location="Índice!B6" display="Volver al índice"/>
  </hyperlinks>
  <printOptions/>
  <pageMargins left="0.75" right="0.75" top="1" bottom="1" header="0.5" footer="0.5"/>
  <pageSetup horizontalDpi="300" verticalDpi="300" orientation="portrait" scale="37" r:id="rId1"/>
</worksheet>
</file>

<file path=xl/worksheets/sheet12.xml><?xml version="1.0" encoding="utf-8"?>
<worksheet xmlns="http://schemas.openxmlformats.org/spreadsheetml/2006/main" xmlns:r="http://schemas.openxmlformats.org/officeDocument/2006/relationships">
  <dimension ref="B2:K57"/>
  <sheetViews>
    <sheetView showGridLines="0" view="pageBreakPreview" zoomScaleSheetLayoutView="100" workbookViewId="0" topLeftCell="A1">
      <selection activeCell="A1" sqref="A1"/>
    </sheetView>
  </sheetViews>
  <sheetFormatPr defaultColWidth="9.140625" defaultRowHeight="12.75"/>
  <cols>
    <col min="1" max="1" width="5.28125" style="0" customWidth="1"/>
    <col min="3" max="3" width="31.7109375" style="0" customWidth="1"/>
    <col min="4" max="4" width="12.7109375" style="0" customWidth="1"/>
    <col min="5" max="6" width="2.57421875" style="0" customWidth="1"/>
    <col min="7" max="7" width="13.00390625" style="0" customWidth="1"/>
    <col min="8" max="8" width="20.57421875" style="0" customWidth="1"/>
    <col min="9" max="9" width="13.421875" style="0" customWidth="1"/>
    <col min="10" max="10" width="2.7109375" style="0" customWidth="1"/>
    <col min="11" max="11" width="4.57421875" style="0" customWidth="1"/>
  </cols>
  <sheetData>
    <row r="2" spans="3:11" ht="12.75">
      <c r="C2" s="174" t="s">
        <v>68</v>
      </c>
      <c r="D2" s="174"/>
      <c r="E2" s="174"/>
      <c r="F2" s="174"/>
      <c r="G2" s="174"/>
      <c r="H2" s="174"/>
      <c r="I2" s="174"/>
      <c r="J2" s="174"/>
      <c r="K2" s="3"/>
    </row>
    <row r="4" spans="9:10" ht="12.75">
      <c r="I4" s="148" t="s">
        <v>54</v>
      </c>
      <c r="J4" s="148"/>
    </row>
    <row r="6" spans="2:10" ht="18.75">
      <c r="B6" s="151" t="s">
        <v>50</v>
      </c>
      <c r="C6" s="151"/>
      <c r="D6" s="151"/>
      <c r="E6" s="151"/>
      <c r="F6" s="151"/>
      <c r="G6" s="151"/>
      <c r="H6" s="151"/>
      <c r="I6" s="151"/>
      <c r="J6" s="151"/>
    </row>
    <row r="7" spans="2:10" ht="18.75">
      <c r="B7" s="42"/>
      <c r="C7" s="42"/>
      <c r="D7" s="42"/>
      <c r="E7" s="42"/>
      <c r="F7" s="42"/>
      <c r="G7" s="42"/>
      <c r="H7" s="42"/>
      <c r="I7" s="42"/>
      <c r="J7" s="42"/>
    </row>
    <row r="8" spans="2:10" ht="18.75">
      <c r="B8" s="175" t="s">
        <v>48</v>
      </c>
      <c r="C8" s="175"/>
      <c r="D8" s="175"/>
      <c r="E8" s="175"/>
      <c r="F8" s="175"/>
      <c r="G8" s="175"/>
      <c r="H8" s="175"/>
      <c r="I8" s="175"/>
      <c r="J8" s="128"/>
    </row>
    <row r="9" spans="2:10" ht="12" customHeight="1">
      <c r="B9" s="176" t="s">
        <v>49</v>
      </c>
      <c r="C9" s="176"/>
      <c r="D9" s="176"/>
      <c r="E9" s="176"/>
      <c r="F9" s="176"/>
      <c r="G9" s="176"/>
      <c r="H9" s="176"/>
      <c r="I9" s="176"/>
      <c r="J9" s="176"/>
    </row>
    <row r="10" spans="2:10" ht="3.75" customHeight="1">
      <c r="B10" s="123"/>
      <c r="C10" s="123"/>
      <c r="D10" s="123"/>
      <c r="E10" s="123"/>
      <c r="F10" s="123"/>
      <c r="G10" s="123"/>
      <c r="H10" s="123"/>
      <c r="I10" s="123"/>
      <c r="J10" s="123"/>
    </row>
    <row r="11" spans="2:10" ht="18.75">
      <c r="B11" s="56" t="s">
        <v>18</v>
      </c>
      <c r="C11" s="68"/>
      <c r="D11" s="117">
        <v>1061966</v>
      </c>
      <c r="E11" s="68"/>
      <c r="F11" s="56" t="s">
        <v>19</v>
      </c>
      <c r="G11" s="68"/>
      <c r="H11" s="68"/>
      <c r="I11" s="117">
        <f>I13+I22+I31+I40</f>
        <v>1061966</v>
      </c>
      <c r="J11" s="42"/>
    </row>
    <row r="12" spans="2:10" ht="18.75">
      <c r="B12" s="68"/>
      <c r="C12" s="68"/>
      <c r="D12" s="118"/>
      <c r="E12" s="68"/>
      <c r="F12" s="68"/>
      <c r="G12" s="68"/>
      <c r="H12" s="68"/>
      <c r="I12" s="68"/>
      <c r="J12" s="42"/>
    </row>
    <row r="13" spans="2:10" ht="18.75">
      <c r="B13" s="56" t="s">
        <v>47</v>
      </c>
      <c r="C13" s="68"/>
      <c r="D13" s="117">
        <v>342527</v>
      </c>
      <c r="E13" s="68"/>
      <c r="F13" s="56" t="s">
        <v>20</v>
      </c>
      <c r="G13" s="56"/>
      <c r="H13" s="56"/>
      <c r="I13" s="117">
        <v>676280</v>
      </c>
      <c r="J13" s="42"/>
    </row>
    <row r="14" spans="2:10" ht="18.75">
      <c r="B14" s="68" t="s">
        <v>21</v>
      </c>
      <c r="C14" s="68"/>
      <c r="D14" s="119">
        <v>217597</v>
      </c>
      <c r="E14" s="68"/>
      <c r="F14" s="68" t="s">
        <v>46</v>
      </c>
      <c r="G14" s="68"/>
      <c r="H14" s="68"/>
      <c r="I14" s="119">
        <v>522339</v>
      </c>
      <c r="J14" s="42"/>
    </row>
    <row r="15" spans="2:10" ht="18.75">
      <c r="B15" s="68" t="s">
        <v>23</v>
      </c>
      <c r="C15" s="68"/>
      <c r="D15" s="119">
        <v>124930</v>
      </c>
      <c r="E15" s="68"/>
      <c r="F15" s="68" t="s">
        <v>24</v>
      </c>
      <c r="G15" s="68"/>
      <c r="H15" s="68"/>
      <c r="I15" s="119">
        <v>78958</v>
      </c>
      <c r="J15" s="42"/>
    </row>
    <row r="16" spans="2:10" ht="18.75">
      <c r="B16" s="68" t="s">
        <v>25</v>
      </c>
      <c r="C16" s="68"/>
      <c r="D16" s="119">
        <v>0</v>
      </c>
      <c r="E16" s="68"/>
      <c r="F16" s="68" t="s">
        <v>26</v>
      </c>
      <c r="G16" s="68"/>
      <c r="H16" s="68"/>
      <c r="I16" s="119">
        <v>0</v>
      </c>
      <c r="J16" s="42"/>
    </row>
    <row r="17" spans="2:10" ht="18.75">
      <c r="B17" s="68"/>
      <c r="C17" s="68"/>
      <c r="D17" s="119"/>
      <c r="E17" s="119"/>
      <c r="F17" s="68" t="s">
        <v>27</v>
      </c>
      <c r="G17" s="68"/>
      <c r="H17" s="68"/>
      <c r="I17" s="119">
        <v>74983</v>
      </c>
      <c r="J17" s="42"/>
    </row>
    <row r="18" spans="2:10" ht="18.75">
      <c r="B18" s="56" t="s">
        <v>28</v>
      </c>
      <c r="C18" s="68"/>
      <c r="D18" s="117">
        <v>131027</v>
      </c>
      <c r="E18" s="68"/>
      <c r="F18" s="68"/>
      <c r="G18" s="68" t="s">
        <v>30</v>
      </c>
      <c r="H18" s="68"/>
      <c r="I18" s="119">
        <v>59602</v>
      </c>
      <c r="J18" s="42"/>
    </row>
    <row r="19" spans="2:10" ht="18.75">
      <c r="B19" s="68" t="s">
        <v>29</v>
      </c>
      <c r="C19" s="68"/>
      <c r="D19" s="119">
        <v>0</v>
      </c>
      <c r="E19" s="120"/>
      <c r="F19" s="68"/>
      <c r="G19" s="68" t="s">
        <v>33</v>
      </c>
      <c r="H19" s="68"/>
      <c r="I19" s="119">
        <v>15381</v>
      </c>
      <c r="J19" s="42"/>
    </row>
    <row r="20" spans="2:10" ht="18.75">
      <c r="B20" s="68" t="s">
        <v>31</v>
      </c>
      <c r="C20" s="68"/>
      <c r="D20" s="119">
        <v>0</v>
      </c>
      <c r="E20" s="120"/>
      <c r="F20" s="68" t="s">
        <v>131</v>
      </c>
      <c r="G20" s="68" t="s">
        <v>40</v>
      </c>
      <c r="H20" s="68"/>
      <c r="I20" s="119">
        <v>0</v>
      </c>
      <c r="J20" s="61"/>
    </row>
    <row r="21" spans="2:10" ht="12.75">
      <c r="B21" s="68" t="s">
        <v>34</v>
      </c>
      <c r="C21" s="68"/>
      <c r="D21" s="119">
        <v>131027</v>
      </c>
      <c r="E21" s="68"/>
      <c r="F21" s="68"/>
      <c r="G21" s="68"/>
      <c r="H21" s="68"/>
      <c r="I21" s="119"/>
      <c r="J21" s="115"/>
    </row>
    <row r="22" spans="2:10" ht="15" customHeight="1">
      <c r="B22" s="68"/>
      <c r="C22" s="68"/>
      <c r="D22" s="118"/>
      <c r="E22" s="68"/>
      <c r="F22" s="56" t="s">
        <v>35</v>
      </c>
      <c r="G22" s="56"/>
      <c r="H22" s="56"/>
      <c r="I22" s="117">
        <v>388562</v>
      </c>
      <c r="J22" s="57"/>
    </row>
    <row r="23" spans="2:10" ht="27" customHeight="1">
      <c r="B23" s="56" t="s">
        <v>36</v>
      </c>
      <c r="C23" s="68"/>
      <c r="D23" s="117">
        <v>449418</v>
      </c>
      <c r="E23" s="68"/>
      <c r="F23" s="68" t="s">
        <v>46</v>
      </c>
      <c r="G23" s="68"/>
      <c r="H23" s="68"/>
      <c r="I23" s="119">
        <v>272542</v>
      </c>
      <c r="J23" s="57"/>
    </row>
    <row r="24" spans="2:10" ht="12.75">
      <c r="B24" s="68"/>
      <c r="C24" s="68"/>
      <c r="D24" s="118"/>
      <c r="E24" s="68"/>
      <c r="F24" s="68" t="s">
        <v>24</v>
      </c>
      <c r="G24" s="68"/>
      <c r="H24" s="68"/>
      <c r="I24" s="119">
        <v>52069</v>
      </c>
      <c r="J24" s="57"/>
    </row>
    <row r="25" spans="2:10" ht="15.75">
      <c r="B25" s="56" t="s">
        <v>37</v>
      </c>
      <c r="C25" s="68"/>
      <c r="D25" s="117">
        <v>138994</v>
      </c>
      <c r="E25" s="68"/>
      <c r="F25" s="68" t="s">
        <v>26</v>
      </c>
      <c r="G25" s="68"/>
      <c r="H25" s="68"/>
      <c r="I25" s="119">
        <v>0</v>
      </c>
      <c r="J25" s="116"/>
    </row>
    <row r="26" spans="2:10" ht="12.75">
      <c r="B26" s="68" t="s">
        <v>38</v>
      </c>
      <c r="C26" s="68"/>
      <c r="D26" s="119">
        <v>123553</v>
      </c>
      <c r="E26" s="68"/>
      <c r="F26" s="68" t="s">
        <v>27</v>
      </c>
      <c r="G26" s="68"/>
      <c r="H26" s="68"/>
      <c r="I26" s="119">
        <v>63951</v>
      </c>
      <c r="J26" s="57"/>
    </row>
    <row r="27" spans="2:10" ht="15.75">
      <c r="B27" s="68" t="s">
        <v>39</v>
      </c>
      <c r="C27" s="68"/>
      <c r="D27" s="119">
        <v>15441</v>
      </c>
      <c r="E27" s="68"/>
      <c r="F27" s="68"/>
      <c r="G27" s="68" t="s">
        <v>30</v>
      </c>
      <c r="H27" s="68"/>
      <c r="I27" s="119">
        <v>63951</v>
      </c>
      <c r="J27" s="116"/>
    </row>
    <row r="28" spans="2:10" ht="15.75">
      <c r="B28" s="68"/>
      <c r="C28" s="68"/>
      <c r="D28" s="118"/>
      <c r="E28" s="68"/>
      <c r="F28" s="68"/>
      <c r="G28" s="68" t="s">
        <v>33</v>
      </c>
      <c r="H28" s="68"/>
      <c r="I28" s="119">
        <v>0</v>
      </c>
      <c r="J28" s="116"/>
    </row>
    <row r="29" spans="2:10" ht="15.75">
      <c r="B29" s="56" t="s">
        <v>40</v>
      </c>
      <c r="C29" s="68"/>
      <c r="D29" s="117">
        <v>0</v>
      </c>
      <c r="E29" s="68"/>
      <c r="F29" s="68" t="s">
        <v>32</v>
      </c>
      <c r="G29" s="68"/>
      <c r="H29" s="68"/>
      <c r="I29" s="119">
        <v>0</v>
      </c>
      <c r="J29" s="116"/>
    </row>
    <row r="30" spans="2:10" ht="12.75">
      <c r="B30" s="68"/>
      <c r="C30" s="68"/>
      <c r="D30" s="119"/>
      <c r="E30" s="68"/>
      <c r="F30" s="68"/>
      <c r="G30" s="68"/>
      <c r="H30" s="68"/>
      <c r="I30" s="119"/>
      <c r="J30" s="57"/>
    </row>
    <row r="31" spans="2:10" ht="15.75">
      <c r="B31" s="68"/>
      <c r="C31" s="68"/>
      <c r="D31" s="118"/>
      <c r="E31" s="68"/>
      <c r="F31" s="56" t="s">
        <v>41</v>
      </c>
      <c r="G31" s="56"/>
      <c r="H31" s="56"/>
      <c r="I31" s="117">
        <v>-3641</v>
      </c>
      <c r="J31" s="116"/>
    </row>
    <row r="32" spans="2:10" ht="12.75">
      <c r="B32" s="68"/>
      <c r="C32" s="68"/>
      <c r="D32" s="118"/>
      <c r="E32" s="68"/>
      <c r="F32" s="68" t="s">
        <v>22</v>
      </c>
      <c r="G32" s="68"/>
      <c r="H32" s="68"/>
      <c r="I32" s="119">
        <v>-3641</v>
      </c>
      <c r="J32" s="57"/>
    </row>
    <row r="33" spans="2:10" ht="12.75">
      <c r="B33" s="68"/>
      <c r="C33" s="68"/>
      <c r="D33" s="119"/>
      <c r="E33" s="68"/>
      <c r="F33" s="68" t="s">
        <v>24</v>
      </c>
      <c r="G33" s="68"/>
      <c r="H33" s="68"/>
      <c r="I33" s="119">
        <v>0</v>
      </c>
      <c r="J33" s="57"/>
    </row>
    <row r="34" spans="2:10" ht="15.75">
      <c r="B34" s="68"/>
      <c r="C34" s="68"/>
      <c r="D34" s="118"/>
      <c r="E34" s="68"/>
      <c r="F34" s="68" t="s">
        <v>26</v>
      </c>
      <c r="G34" s="68"/>
      <c r="H34" s="68"/>
      <c r="I34" s="119">
        <v>0</v>
      </c>
      <c r="J34" s="116"/>
    </row>
    <row r="35" spans="2:10" ht="12.75">
      <c r="B35" s="68"/>
      <c r="C35" s="68"/>
      <c r="D35" s="118"/>
      <c r="E35" s="68"/>
      <c r="F35" s="68" t="s">
        <v>27</v>
      </c>
      <c r="G35" s="68"/>
      <c r="H35" s="68"/>
      <c r="I35" s="119">
        <v>0</v>
      </c>
      <c r="J35" s="57"/>
    </row>
    <row r="36" spans="2:10" ht="15.75">
      <c r="B36" s="68"/>
      <c r="C36" s="68"/>
      <c r="D36" s="118"/>
      <c r="E36" s="68"/>
      <c r="F36" s="68"/>
      <c r="G36" s="68" t="s">
        <v>30</v>
      </c>
      <c r="H36" s="68"/>
      <c r="I36" s="119">
        <v>0</v>
      </c>
      <c r="J36" s="116"/>
    </row>
    <row r="37" spans="2:10" ht="15.75">
      <c r="B37" s="68"/>
      <c r="C37" s="68"/>
      <c r="D37" s="118"/>
      <c r="E37" s="68"/>
      <c r="F37" s="68"/>
      <c r="G37" s="68" t="s">
        <v>33</v>
      </c>
      <c r="H37" s="68"/>
      <c r="I37" s="119">
        <v>0</v>
      </c>
      <c r="J37" s="116"/>
    </row>
    <row r="38" spans="2:10" ht="12.75">
      <c r="B38" s="68"/>
      <c r="C38" s="68"/>
      <c r="D38" s="118"/>
      <c r="E38" s="68"/>
      <c r="F38" s="68" t="s">
        <v>32</v>
      </c>
      <c r="G38" s="68"/>
      <c r="H38" s="68"/>
      <c r="I38" s="119">
        <v>0</v>
      </c>
      <c r="J38" s="57"/>
    </row>
    <row r="39" spans="2:10" ht="15.75">
      <c r="B39" s="68"/>
      <c r="C39" s="68"/>
      <c r="D39" s="118"/>
      <c r="E39" s="68"/>
      <c r="F39" s="68"/>
      <c r="G39" s="68"/>
      <c r="H39" s="68"/>
      <c r="I39" s="119"/>
      <c r="J39" s="116"/>
    </row>
    <row r="40" spans="2:10" ht="15.75">
      <c r="B40" s="68"/>
      <c r="C40" s="68"/>
      <c r="D40" s="118"/>
      <c r="E40" s="68"/>
      <c r="F40" s="56" t="s">
        <v>116</v>
      </c>
      <c r="G40" s="56"/>
      <c r="H40" s="56"/>
      <c r="I40" s="117">
        <v>765</v>
      </c>
      <c r="J40" s="116"/>
    </row>
    <row r="41" spans="2:10" ht="15.75">
      <c r="B41" s="68"/>
      <c r="C41" s="68"/>
      <c r="D41" s="118"/>
      <c r="E41" s="68"/>
      <c r="F41" s="68" t="s">
        <v>22</v>
      </c>
      <c r="G41" s="68"/>
      <c r="H41" s="68"/>
      <c r="I41" s="119">
        <v>705</v>
      </c>
      <c r="J41" s="116"/>
    </row>
    <row r="42" spans="2:10" ht="12.75">
      <c r="B42" s="68"/>
      <c r="C42" s="68"/>
      <c r="D42" s="118"/>
      <c r="E42" s="68"/>
      <c r="F42" s="68" t="s">
        <v>24</v>
      </c>
      <c r="G42" s="68"/>
      <c r="H42" s="68"/>
      <c r="I42" s="119">
        <v>0</v>
      </c>
      <c r="J42" s="57"/>
    </row>
    <row r="43" spans="2:10" ht="15.75">
      <c r="B43" s="68"/>
      <c r="C43" s="68"/>
      <c r="D43" s="118"/>
      <c r="E43" s="68"/>
      <c r="F43" s="68" t="s">
        <v>26</v>
      </c>
      <c r="G43" s="68"/>
      <c r="H43" s="68"/>
      <c r="I43" s="119">
        <v>0</v>
      </c>
      <c r="J43" s="116"/>
    </row>
    <row r="44" spans="2:10" ht="15.75">
      <c r="B44" s="68"/>
      <c r="C44" s="68"/>
      <c r="D44" s="118"/>
      <c r="E44" s="68"/>
      <c r="F44" s="68" t="s">
        <v>27</v>
      </c>
      <c r="G44" s="68"/>
      <c r="H44" s="68"/>
      <c r="I44" s="119">
        <v>60</v>
      </c>
      <c r="J44" s="116"/>
    </row>
    <row r="45" spans="2:10" ht="15.75">
      <c r="B45" s="68"/>
      <c r="C45" s="68"/>
      <c r="D45" s="118"/>
      <c r="E45" s="68"/>
      <c r="F45" s="68"/>
      <c r="G45" s="68" t="s">
        <v>30</v>
      </c>
      <c r="H45" s="68"/>
      <c r="I45" s="119">
        <v>0</v>
      </c>
      <c r="J45" s="116"/>
    </row>
    <row r="46" spans="2:10" ht="12.75">
      <c r="B46" s="68"/>
      <c r="C46" s="68"/>
      <c r="D46" s="118"/>
      <c r="E46" s="68"/>
      <c r="F46" s="68"/>
      <c r="G46" s="68" t="s">
        <v>33</v>
      </c>
      <c r="H46" s="68"/>
      <c r="I46" s="119">
        <v>60</v>
      </c>
      <c r="J46" s="57"/>
    </row>
    <row r="47" spans="2:10" ht="15.75">
      <c r="B47" s="68"/>
      <c r="C47" s="68"/>
      <c r="D47" s="118"/>
      <c r="E47" s="68"/>
      <c r="F47" s="68" t="s">
        <v>32</v>
      </c>
      <c r="G47" s="68"/>
      <c r="H47" s="68"/>
      <c r="I47" s="119">
        <v>0</v>
      </c>
      <c r="J47" s="116"/>
    </row>
    <row r="48" spans="2:10" ht="12.75">
      <c r="B48" s="68"/>
      <c r="C48" s="68"/>
      <c r="D48" s="118"/>
      <c r="E48" s="68"/>
      <c r="F48" s="68"/>
      <c r="G48" s="68"/>
      <c r="H48" s="68"/>
      <c r="I48" s="68"/>
      <c r="J48" s="57"/>
    </row>
    <row r="49" spans="2:10" ht="15.75">
      <c r="B49" s="68"/>
      <c r="C49" s="68"/>
      <c r="D49" s="118"/>
      <c r="E49" s="68"/>
      <c r="F49" s="56" t="s">
        <v>126</v>
      </c>
      <c r="G49" s="56"/>
      <c r="H49" s="56"/>
      <c r="I49" s="117">
        <v>0</v>
      </c>
      <c r="J49" s="116"/>
    </row>
    <row r="50" spans="2:10" ht="12.75">
      <c r="B50" s="68"/>
      <c r="C50" s="68"/>
      <c r="D50" s="118"/>
      <c r="E50" s="68"/>
      <c r="F50" s="68"/>
      <c r="G50" s="68"/>
      <c r="H50" s="68"/>
      <c r="I50" s="119"/>
      <c r="J50" s="57"/>
    </row>
    <row r="51" spans="2:10" ht="12.75">
      <c r="B51" s="68"/>
      <c r="C51" s="68"/>
      <c r="D51" s="118"/>
      <c r="E51" s="68"/>
      <c r="F51" s="56" t="s">
        <v>42</v>
      </c>
      <c r="G51" s="56"/>
      <c r="H51" s="56"/>
      <c r="I51" s="117">
        <v>0</v>
      </c>
      <c r="J51" s="57"/>
    </row>
    <row r="52" spans="2:10" ht="15.75">
      <c r="B52" s="68"/>
      <c r="C52" s="68"/>
      <c r="D52" s="118"/>
      <c r="E52" s="68"/>
      <c r="F52" s="68"/>
      <c r="G52" s="68"/>
      <c r="H52" s="68"/>
      <c r="I52" s="119"/>
      <c r="J52" s="116"/>
    </row>
    <row r="53" spans="2:10" ht="15.75">
      <c r="B53" s="68"/>
      <c r="C53" s="68"/>
      <c r="D53" s="118"/>
      <c r="E53" s="68"/>
      <c r="F53" s="56" t="s">
        <v>43</v>
      </c>
      <c r="G53" s="56"/>
      <c r="H53" s="56"/>
      <c r="I53" s="117">
        <v>0</v>
      </c>
      <c r="J53" s="116"/>
    </row>
    <row r="54" spans="2:10" ht="15.75">
      <c r="B54" s="68"/>
      <c r="C54" s="68"/>
      <c r="D54" s="118"/>
      <c r="E54" s="68"/>
      <c r="F54" s="68"/>
      <c r="G54" s="68"/>
      <c r="H54" s="68"/>
      <c r="I54" s="68"/>
      <c r="J54" s="116"/>
    </row>
    <row r="55" spans="2:10" ht="15.75">
      <c r="B55" s="68" t="s">
        <v>45</v>
      </c>
      <c r="C55" s="68"/>
      <c r="D55" s="118"/>
      <c r="E55" s="68"/>
      <c r="F55" s="68"/>
      <c r="G55" s="68"/>
      <c r="H55" s="68"/>
      <c r="I55" s="68"/>
      <c r="J55" s="116"/>
    </row>
    <row r="57" spans="2:10" ht="15.75">
      <c r="B57" s="41" t="s">
        <v>84</v>
      </c>
      <c r="C57" s="40"/>
      <c r="D57" s="40"/>
      <c r="E57" s="40"/>
      <c r="F57" s="40"/>
      <c r="G57" s="170" t="s">
        <v>67</v>
      </c>
      <c r="H57" s="170"/>
      <c r="I57" s="170"/>
      <c r="J57" s="170"/>
    </row>
  </sheetData>
  <mergeCells count="6">
    <mergeCell ref="G57:J57"/>
    <mergeCell ref="B6:J6"/>
    <mergeCell ref="C2:J2"/>
    <mergeCell ref="I4:J4"/>
    <mergeCell ref="B8:I8"/>
    <mergeCell ref="B9:J9"/>
  </mergeCells>
  <hyperlinks>
    <hyperlink ref="I4" location="Índice!B6" display="Volver"/>
    <hyperlink ref="I4:J4" location="Índice!B6" display="Volver al índice"/>
  </hyperlinks>
  <printOptions horizontalCentered="1" verticalCentered="1"/>
  <pageMargins left="0.75" right="0.75" top="1" bottom="1" header="0.5" footer="0.5"/>
  <pageSetup horizontalDpi="600" verticalDpi="600" orientation="portrait" scale="72"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K57"/>
  <sheetViews>
    <sheetView showGridLines="0" view="pageBreakPreview" zoomScaleSheetLayoutView="100" workbookViewId="0" topLeftCell="A1">
      <selection activeCell="A1" sqref="A1"/>
    </sheetView>
  </sheetViews>
  <sheetFormatPr defaultColWidth="9.140625" defaultRowHeight="12.75"/>
  <cols>
    <col min="2" max="2" width="4.28125" style="0" customWidth="1"/>
    <col min="3" max="3" width="6.57421875" style="137" customWidth="1"/>
    <col min="4" max="4" width="13.421875" style="137" customWidth="1"/>
    <col min="5" max="6" width="10.7109375" style="137" customWidth="1"/>
    <col min="7" max="10" width="10.7109375" style="0" customWidth="1"/>
    <col min="11" max="11" width="13.28125" style="0" customWidth="1"/>
  </cols>
  <sheetData>
    <row r="2" spans="2:11" ht="12.75">
      <c r="B2" s="127"/>
      <c r="C2" s="127"/>
      <c r="D2" s="127"/>
      <c r="E2" s="127"/>
      <c r="F2" s="127"/>
      <c r="G2" s="127"/>
      <c r="H2" s="127"/>
      <c r="I2" s="127"/>
      <c r="J2" s="127"/>
      <c r="K2" s="3" t="s">
        <v>68</v>
      </c>
    </row>
    <row r="4" spans="3:11" s="6" customFormat="1" ht="12.75">
      <c r="C4" s="129"/>
      <c r="D4" s="129"/>
      <c r="E4" s="129"/>
      <c r="F4" s="129"/>
      <c r="J4" s="30"/>
      <c r="K4" s="30" t="s">
        <v>54</v>
      </c>
    </row>
    <row r="5" spans="3:6" s="6" customFormat="1" ht="12.75">
      <c r="C5" s="129"/>
      <c r="D5" s="129"/>
      <c r="E5" s="129"/>
      <c r="F5" s="129"/>
    </row>
    <row r="6" spans="2:11" s="6" customFormat="1" ht="18.75">
      <c r="B6" s="156" t="s">
        <v>149</v>
      </c>
      <c r="C6" s="156"/>
      <c r="D6" s="156"/>
      <c r="E6" s="156"/>
      <c r="F6" s="156"/>
      <c r="G6" s="156"/>
      <c r="H6" s="156"/>
      <c r="I6" s="156"/>
      <c r="J6" s="156"/>
      <c r="K6" s="156"/>
    </row>
    <row r="7" spans="3:8" s="6" customFormat="1" ht="12.75">
      <c r="C7" s="129"/>
      <c r="D7" s="129"/>
      <c r="E7" s="129"/>
      <c r="F7" s="129"/>
      <c r="G7" s="114"/>
      <c r="H7" s="114"/>
    </row>
    <row r="8" spans="2:11" s="6" customFormat="1" ht="13.5" customHeight="1">
      <c r="B8" s="177" t="s">
        <v>137</v>
      </c>
      <c r="C8" s="178"/>
      <c r="D8" s="178"/>
      <c r="E8" s="178"/>
      <c r="F8" s="178"/>
      <c r="G8" s="178"/>
      <c r="H8" s="178"/>
      <c r="I8" s="178"/>
      <c r="J8" s="178"/>
      <c r="K8" s="178"/>
    </row>
    <row r="9" spans="2:11" s="6" customFormat="1" ht="13.5" customHeight="1">
      <c r="B9" s="178"/>
      <c r="C9" s="178"/>
      <c r="D9" s="178"/>
      <c r="E9" s="178"/>
      <c r="F9" s="178"/>
      <c r="G9" s="178"/>
      <c r="H9" s="178"/>
      <c r="I9" s="178"/>
      <c r="J9" s="178"/>
      <c r="K9" s="178"/>
    </row>
    <row r="10" spans="2:11" s="6" customFormat="1" ht="13.5" customHeight="1">
      <c r="B10" s="178"/>
      <c r="C10" s="178"/>
      <c r="D10" s="178"/>
      <c r="E10" s="178"/>
      <c r="F10" s="178"/>
      <c r="G10" s="178"/>
      <c r="H10" s="178"/>
      <c r="I10" s="178"/>
      <c r="J10" s="178"/>
      <c r="K10" s="178"/>
    </row>
    <row r="11" spans="2:11" s="6" customFormat="1" ht="13.5" customHeight="1">
      <c r="B11" s="44"/>
      <c r="C11" s="44"/>
      <c r="D11" s="44"/>
      <c r="E11" s="44"/>
      <c r="F11" s="44"/>
      <c r="G11" s="133"/>
      <c r="H11" s="124"/>
      <c r="I11" s="124"/>
      <c r="J11" s="124"/>
      <c r="K11" s="124"/>
    </row>
    <row r="12" spans="2:11" s="6" customFormat="1" ht="13.5" customHeight="1">
      <c r="B12" s="179" t="s">
        <v>138</v>
      </c>
      <c r="C12" s="179"/>
      <c r="D12" s="179"/>
      <c r="E12" s="179"/>
      <c r="F12" s="179"/>
      <c r="G12" s="179"/>
      <c r="H12" s="179"/>
      <c r="I12" s="179"/>
      <c r="J12" s="179"/>
      <c r="K12" s="179"/>
    </row>
    <row r="13" spans="2:11" s="6" customFormat="1" ht="13.5" customHeight="1">
      <c r="B13" s="44"/>
      <c r="C13" s="44"/>
      <c r="D13" s="44"/>
      <c r="E13" s="44"/>
      <c r="F13" s="44"/>
      <c r="G13" s="134"/>
      <c r="I13" s="7"/>
      <c r="J13" s="7"/>
      <c r="K13" s="7"/>
    </row>
    <row r="14" spans="2:11" s="6" customFormat="1" ht="13.5" customHeight="1">
      <c r="B14" s="177" t="s">
        <v>139</v>
      </c>
      <c r="C14" s="178"/>
      <c r="D14" s="178"/>
      <c r="E14" s="178"/>
      <c r="F14" s="178"/>
      <c r="G14" s="178"/>
      <c r="H14" s="178"/>
      <c r="I14" s="178"/>
      <c r="J14" s="178"/>
      <c r="K14" s="178"/>
    </row>
    <row r="15" spans="2:11" s="6" customFormat="1" ht="13.5" customHeight="1">
      <c r="B15" s="178"/>
      <c r="C15" s="178"/>
      <c r="D15" s="178"/>
      <c r="E15" s="178"/>
      <c r="F15" s="178"/>
      <c r="G15" s="178"/>
      <c r="H15" s="178"/>
      <c r="I15" s="178"/>
      <c r="J15" s="178"/>
      <c r="K15" s="178"/>
    </row>
    <row r="16" spans="2:11" s="6" customFormat="1" ht="13.5" customHeight="1">
      <c r="B16" s="44"/>
      <c r="C16" s="44"/>
      <c r="D16" s="44"/>
      <c r="E16" s="44"/>
      <c r="F16" s="44"/>
      <c r="G16" s="135"/>
      <c r="H16" s="135"/>
      <c r="I16" s="135"/>
      <c r="J16" s="135"/>
      <c r="K16" s="135"/>
    </row>
    <row r="17" spans="2:11" s="6" customFormat="1" ht="13.5" customHeight="1">
      <c r="B17" s="177" t="s">
        <v>140</v>
      </c>
      <c r="C17" s="178"/>
      <c r="D17" s="178"/>
      <c r="E17" s="178"/>
      <c r="F17" s="178"/>
      <c r="G17" s="178"/>
      <c r="H17" s="178"/>
      <c r="I17" s="178"/>
      <c r="J17" s="178"/>
      <c r="K17" s="178"/>
    </row>
    <row r="18" spans="2:11" s="6" customFormat="1" ht="13.5" customHeight="1">
      <c r="B18" s="178"/>
      <c r="C18" s="178"/>
      <c r="D18" s="178"/>
      <c r="E18" s="178"/>
      <c r="F18" s="178"/>
      <c r="G18" s="178"/>
      <c r="H18" s="178"/>
      <c r="I18" s="178"/>
      <c r="J18" s="178"/>
      <c r="K18" s="178"/>
    </row>
    <row r="19" spans="2:11" s="6" customFormat="1" ht="13.5" customHeight="1">
      <c r="B19" s="44"/>
      <c r="C19" s="44"/>
      <c r="D19" s="44"/>
      <c r="E19" s="44"/>
      <c r="F19" s="44"/>
      <c r="G19" s="135"/>
      <c r="H19" s="135"/>
      <c r="I19" s="135"/>
      <c r="J19" s="135"/>
      <c r="K19" s="135"/>
    </row>
    <row r="20" spans="2:11" s="6" customFormat="1" ht="13.5" customHeight="1">
      <c r="B20" s="177" t="s">
        <v>141</v>
      </c>
      <c r="C20" s="178"/>
      <c r="D20" s="178"/>
      <c r="E20" s="178"/>
      <c r="F20" s="178"/>
      <c r="G20" s="178"/>
      <c r="H20" s="178"/>
      <c r="I20" s="178"/>
      <c r="J20" s="178"/>
      <c r="K20" s="178"/>
    </row>
    <row r="21" spans="2:11" s="6" customFormat="1" ht="13.5" customHeight="1">
      <c r="B21" s="178"/>
      <c r="C21" s="178"/>
      <c r="D21" s="178"/>
      <c r="E21" s="178"/>
      <c r="F21" s="178"/>
      <c r="G21" s="178"/>
      <c r="H21" s="178"/>
      <c r="I21" s="178"/>
      <c r="J21" s="178"/>
      <c r="K21" s="178"/>
    </row>
    <row r="22" spans="2:11" s="6" customFormat="1" ht="13.5" customHeight="1">
      <c r="B22" s="44"/>
      <c r="C22" s="44"/>
      <c r="D22" s="44"/>
      <c r="E22" s="44"/>
      <c r="F22" s="44"/>
      <c r="G22" s="135"/>
      <c r="H22" s="135"/>
      <c r="I22" s="135"/>
      <c r="J22" s="135"/>
      <c r="K22" s="135"/>
    </row>
    <row r="23" spans="2:11" s="6" customFormat="1" ht="13.5" customHeight="1">
      <c r="B23" s="179" t="s">
        <v>142</v>
      </c>
      <c r="C23" s="179"/>
      <c r="D23" s="179"/>
      <c r="E23" s="179"/>
      <c r="F23" s="179"/>
      <c r="G23" s="179"/>
      <c r="H23" s="179"/>
      <c r="I23" s="179"/>
      <c r="J23" s="179"/>
      <c r="K23" s="179"/>
    </row>
    <row r="24" spans="2:11" s="6" customFormat="1" ht="13.5" customHeight="1">
      <c r="B24" s="152"/>
      <c r="C24" s="152"/>
      <c r="D24" s="152"/>
      <c r="E24" s="152"/>
      <c r="F24" s="152"/>
      <c r="G24" s="152"/>
      <c r="H24" s="152"/>
      <c r="I24" s="152"/>
      <c r="J24" s="152"/>
      <c r="K24" s="152"/>
    </row>
    <row r="25" spans="2:11" s="6" customFormat="1" ht="23.25" customHeight="1">
      <c r="B25" s="247" t="s">
        <v>194</v>
      </c>
      <c r="C25" s="247"/>
      <c r="D25" s="247"/>
      <c r="E25" s="247"/>
      <c r="F25" s="247"/>
      <c r="G25" s="247"/>
      <c r="H25" s="247"/>
      <c r="I25" s="247"/>
      <c r="J25" s="247"/>
      <c r="K25" s="247"/>
    </row>
    <row r="26" spans="2:11" s="6" customFormat="1" ht="13.5" customHeight="1">
      <c r="B26" s="44"/>
      <c r="C26" s="44"/>
      <c r="D26" s="44"/>
      <c r="E26" s="44"/>
      <c r="F26" s="44"/>
      <c r="G26" s="135"/>
      <c r="H26" s="135"/>
      <c r="I26" s="135"/>
      <c r="J26" s="135"/>
      <c r="K26" s="135"/>
    </row>
    <row r="27" spans="2:11" s="6" customFormat="1" ht="13.5" customHeight="1">
      <c r="B27" s="177" t="s">
        <v>143</v>
      </c>
      <c r="C27" s="178"/>
      <c r="D27" s="178"/>
      <c r="E27" s="178"/>
      <c r="F27" s="178"/>
      <c r="G27" s="178"/>
      <c r="H27" s="178"/>
      <c r="I27" s="178"/>
      <c r="J27" s="178"/>
      <c r="K27" s="178"/>
    </row>
    <row r="28" spans="2:11" s="6" customFormat="1" ht="13.5" customHeight="1">
      <c r="B28" s="178"/>
      <c r="C28" s="178"/>
      <c r="D28" s="178"/>
      <c r="E28" s="178"/>
      <c r="F28" s="178"/>
      <c r="G28" s="178"/>
      <c r="H28" s="178"/>
      <c r="I28" s="178"/>
      <c r="J28" s="178"/>
      <c r="K28" s="178"/>
    </row>
    <row r="29" spans="2:11" s="6" customFormat="1" ht="13.5" customHeight="1">
      <c r="B29" s="44"/>
      <c r="C29" s="44"/>
      <c r="D29" s="44"/>
      <c r="E29" s="44"/>
      <c r="F29" s="44"/>
      <c r="G29" s="135"/>
      <c r="H29" s="135"/>
      <c r="I29" s="135"/>
      <c r="J29" s="135"/>
      <c r="K29" s="135"/>
    </row>
    <row r="30" spans="2:11" s="6" customFormat="1" ht="13.5" customHeight="1">
      <c r="B30" s="181" t="s">
        <v>144</v>
      </c>
      <c r="C30" s="181"/>
      <c r="D30" s="181"/>
      <c r="E30" s="181"/>
      <c r="F30" s="181"/>
      <c r="G30" s="181"/>
      <c r="H30" s="181"/>
      <c r="I30" s="181"/>
      <c r="J30" s="181"/>
      <c r="K30" s="181"/>
    </row>
    <row r="31" spans="2:11" s="6" customFormat="1" ht="13.5" customHeight="1">
      <c r="B31" s="182" t="s">
        <v>145</v>
      </c>
      <c r="C31" s="182"/>
      <c r="D31" s="248" t="s">
        <v>146</v>
      </c>
      <c r="E31" s="183"/>
      <c r="F31" s="183"/>
      <c r="G31" s="183"/>
      <c r="H31" s="183"/>
      <c r="I31" s="135"/>
      <c r="J31" s="135"/>
      <c r="K31" s="135"/>
    </row>
    <row r="32" spans="2:11" s="6" customFormat="1" ht="13.5" customHeight="1">
      <c r="B32" s="44"/>
      <c r="C32" s="44"/>
      <c r="D32" s="44"/>
      <c r="E32" s="44"/>
      <c r="F32" s="44"/>
      <c r="G32" s="135"/>
      <c r="H32" s="135"/>
      <c r="I32" s="135"/>
      <c r="J32" s="135"/>
      <c r="K32" s="135"/>
    </row>
    <row r="33" spans="2:11" s="6" customFormat="1" ht="13.5" customHeight="1">
      <c r="B33" s="177" t="s">
        <v>147</v>
      </c>
      <c r="C33" s="178"/>
      <c r="D33" s="178"/>
      <c r="E33" s="178"/>
      <c r="F33" s="178"/>
      <c r="G33" s="178"/>
      <c r="H33" s="178"/>
      <c r="I33" s="178"/>
      <c r="J33" s="178"/>
      <c r="K33" s="178"/>
    </row>
    <row r="34" spans="2:11" s="6" customFormat="1" ht="13.5" customHeight="1">
      <c r="B34" s="178"/>
      <c r="C34" s="178"/>
      <c r="D34" s="178"/>
      <c r="E34" s="178"/>
      <c r="F34" s="178"/>
      <c r="G34" s="178"/>
      <c r="H34" s="178"/>
      <c r="I34" s="178"/>
      <c r="J34" s="178"/>
      <c r="K34" s="178"/>
    </row>
    <row r="35" spans="2:11" s="6" customFormat="1" ht="13.5" customHeight="1">
      <c r="B35" s="178"/>
      <c r="C35" s="178"/>
      <c r="D35" s="178"/>
      <c r="E35" s="178"/>
      <c r="F35" s="178"/>
      <c r="G35" s="178"/>
      <c r="H35" s="178"/>
      <c r="I35" s="178"/>
      <c r="J35" s="178"/>
      <c r="K35" s="178"/>
    </row>
    <row r="36" spans="2:11" s="6" customFormat="1" ht="13.5" customHeight="1">
      <c r="B36" s="44"/>
      <c r="C36" s="44"/>
      <c r="D36" s="44"/>
      <c r="E36" s="44"/>
      <c r="F36" s="44"/>
      <c r="G36" s="135"/>
      <c r="H36" s="135"/>
      <c r="I36" s="135"/>
      <c r="J36" s="135"/>
      <c r="K36" s="135"/>
    </row>
    <row r="37" spans="2:11" s="6" customFormat="1" ht="13.5" customHeight="1">
      <c r="B37" s="177" t="s">
        <v>148</v>
      </c>
      <c r="C37" s="178"/>
      <c r="D37" s="178"/>
      <c r="E37" s="178"/>
      <c r="F37" s="178"/>
      <c r="G37" s="178"/>
      <c r="H37" s="178"/>
      <c r="I37" s="178"/>
      <c r="J37" s="178"/>
      <c r="K37" s="178"/>
    </row>
    <row r="38" spans="2:11" s="6" customFormat="1" ht="13.5" customHeight="1">
      <c r="B38" s="178"/>
      <c r="C38" s="178"/>
      <c r="D38" s="178"/>
      <c r="E38" s="178"/>
      <c r="F38" s="178"/>
      <c r="G38" s="178"/>
      <c r="H38" s="178"/>
      <c r="I38" s="178"/>
      <c r="J38" s="178"/>
      <c r="K38" s="178"/>
    </row>
    <row r="39" spans="2:11" s="6" customFormat="1" ht="13.5" customHeight="1">
      <c r="B39" s="135"/>
      <c r="C39" s="135"/>
      <c r="D39" s="135"/>
      <c r="E39" s="135"/>
      <c r="F39" s="135"/>
      <c r="G39" s="135"/>
      <c r="H39" s="135"/>
      <c r="I39" s="135"/>
      <c r="J39" s="135"/>
      <c r="K39" s="135"/>
    </row>
    <row r="40" spans="2:11" s="6" customFormat="1" ht="13.5" customHeight="1">
      <c r="B40" s="180" t="s">
        <v>195</v>
      </c>
      <c r="C40" s="180"/>
      <c r="D40" s="180"/>
      <c r="E40" s="180"/>
      <c r="F40" s="180"/>
      <c r="G40" s="180"/>
      <c r="H40" s="180"/>
      <c r="I40" s="180"/>
      <c r="J40" s="180"/>
      <c r="K40" s="180"/>
    </row>
    <row r="41" spans="2:11" s="6" customFormat="1" ht="13.5" customHeight="1">
      <c r="B41" s="180"/>
      <c r="C41" s="180"/>
      <c r="D41" s="180"/>
      <c r="E41" s="180"/>
      <c r="F41" s="180"/>
      <c r="G41" s="180"/>
      <c r="H41" s="180"/>
      <c r="I41" s="180"/>
      <c r="J41" s="180"/>
      <c r="K41" s="180"/>
    </row>
    <row r="42" spans="2:11" s="6" customFormat="1" ht="13.5" customHeight="1">
      <c r="B42" s="177" t="s">
        <v>154</v>
      </c>
      <c r="C42" s="177"/>
      <c r="D42" s="177"/>
      <c r="E42" s="177"/>
      <c r="F42" s="177"/>
      <c r="G42" s="177"/>
      <c r="H42" s="177"/>
      <c r="I42" s="177"/>
      <c r="J42" s="177"/>
      <c r="K42" s="177"/>
    </row>
    <row r="43" spans="2:11" s="6" customFormat="1" ht="13.5" customHeight="1">
      <c r="B43" s="249" t="s">
        <v>153</v>
      </c>
      <c r="C43" s="184"/>
      <c r="D43" s="184"/>
      <c r="E43" s="184"/>
      <c r="F43" s="184"/>
      <c r="G43" s="184"/>
      <c r="H43" s="135"/>
      <c r="I43" s="135"/>
      <c r="J43" s="135"/>
      <c r="K43" s="135"/>
    </row>
    <row r="44" spans="2:11" s="6" customFormat="1" ht="13.5" customHeight="1">
      <c r="B44" s="135"/>
      <c r="C44" s="135"/>
      <c r="D44" s="135"/>
      <c r="E44" s="135"/>
      <c r="F44" s="135"/>
      <c r="G44" s="135"/>
      <c r="H44" s="135"/>
      <c r="I44" s="135"/>
      <c r="J44" s="135"/>
      <c r="K44" s="135"/>
    </row>
    <row r="45" spans="2:11" s="6" customFormat="1" ht="12" customHeight="1">
      <c r="B45" s="44"/>
      <c r="C45" s="44"/>
      <c r="D45" s="44"/>
      <c r="E45" s="44"/>
      <c r="F45" s="44"/>
      <c r="G45" s="80"/>
      <c r="H45" s="82"/>
      <c r="I45" s="7"/>
      <c r="J45" s="7"/>
      <c r="K45" s="7"/>
    </row>
    <row r="46" spans="2:11" s="6" customFormat="1" ht="15.75">
      <c r="B46" s="41" t="s">
        <v>69</v>
      </c>
      <c r="C46" s="136"/>
      <c r="D46" s="136"/>
      <c r="E46" s="136"/>
      <c r="F46" s="136"/>
      <c r="G46" s="40"/>
      <c r="H46" s="40"/>
      <c r="I46" s="170" t="s">
        <v>67</v>
      </c>
      <c r="J46" s="170"/>
      <c r="K46" s="170"/>
    </row>
    <row r="47" spans="3:6" s="6" customFormat="1" ht="12.75">
      <c r="C47" s="129"/>
      <c r="D47" s="129"/>
      <c r="E47" s="129"/>
      <c r="F47" s="129"/>
    </row>
    <row r="48" spans="3:6" s="6" customFormat="1" ht="12.75">
      <c r="C48" s="129"/>
      <c r="D48" s="129"/>
      <c r="E48" s="129"/>
      <c r="F48" s="129"/>
    </row>
    <row r="49" spans="3:6" s="6" customFormat="1" ht="12.75">
      <c r="C49" s="129"/>
      <c r="D49" s="129"/>
      <c r="E49" s="129"/>
      <c r="F49" s="129"/>
    </row>
    <row r="50" spans="3:6" s="6" customFormat="1" ht="12.75">
      <c r="C50" s="129"/>
      <c r="D50" s="129"/>
      <c r="E50" s="129"/>
      <c r="F50" s="129"/>
    </row>
    <row r="51" spans="3:6" s="6" customFormat="1" ht="12.75">
      <c r="C51" s="129"/>
      <c r="D51" s="129"/>
      <c r="E51" s="129"/>
      <c r="F51" s="129"/>
    </row>
    <row r="52" spans="3:6" s="6" customFormat="1" ht="12.75">
      <c r="C52" s="129"/>
      <c r="D52" s="129"/>
      <c r="E52" s="129"/>
      <c r="F52" s="129"/>
    </row>
    <row r="53" spans="3:6" s="6" customFormat="1" ht="12.75">
      <c r="C53" s="129"/>
      <c r="D53" s="129"/>
      <c r="E53" s="129"/>
      <c r="F53" s="129"/>
    </row>
    <row r="54" spans="3:6" s="6" customFormat="1" ht="12.75">
      <c r="C54" s="129"/>
      <c r="D54" s="129"/>
      <c r="E54" s="129"/>
      <c r="F54" s="129"/>
    </row>
    <row r="55" spans="3:6" s="6" customFormat="1" ht="12.75">
      <c r="C55" s="129"/>
      <c r="D55" s="129"/>
      <c r="E55" s="129"/>
      <c r="F55" s="129"/>
    </row>
    <row r="56" spans="3:6" s="6" customFormat="1" ht="12.75">
      <c r="C56" s="129"/>
      <c r="D56" s="129"/>
      <c r="E56" s="129"/>
      <c r="F56" s="129"/>
    </row>
    <row r="57" spans="3:6" s="6" customFormat="1" ht="12.75">
      <c r="C57" s="129"/>
      <c r="D57" s="129"/>
      <c r="E57" s="129"/>
      <c r="F57" s="129"/>
    </row>
  </sheetData>
  <mergeCells count="18">
    <mergeCell ref="B42:K42"/>
    <mergeCell ref="B33:K35"/>
    <mergeCell ref="B37:K38"/>
    <mergeCell ref="I46:K46"/>
    <mergeCell ref="B43:G43"/>
    <mergeCell ref="B6:K6"/>
    <mergeCell ref="B8:K10"/>
    <mergeCell ref="B12:K12"/>
    <mergeCell ref="B14:K15"/>
    <mergeCell ref="B17:K18"/>
    <mergeCell ref="B20:K21"/>
    <mergeCell ref="B23:K23"/>
    <mergeCell ref="B40:K41"/>
    <mergeCell ref="B27:K28"/>
    <mergeCell ref="B30:K30"/>
    <mergeCell ref="B31:C31"/>
    <mergeCell ref="D31:H31"/>
    <mergeCell ref="B25:K25"/>
  </mergeCells>
  <hyperlinks>
    <hyperlink ref="K4" location="Índice!B6" display="Volver al índice"/>
    <hyperlink ref="D31:H31" r:id="rId1" display="http://unstats.un.org/unsd/sna1993/introduction.asp"/>
    <hyperlink ref="B40:K41" r:id="rId2" display="Las estadísticas completas de cuentas nacionales del DANE desde 1990 se encuentran disponibles en: http://www.dane.gov.co/inf_est/inf_est.htm"/>
    <hyperlink ref="B43:G43" r:id="rId3" display="http://www.banrep.gov.co/estad/dsbb/ctanal1sr.htm"/>
    <hyperlink ref="D31" r:id="rId4" display="http://unstats.un.org/unsd/sna1993/introduction.asp"/>
    <hyperlink ref="B43" r:id="rId5" display="http://www.banrep.gov.co/estad/dsbb/ctanal1sr.htm"/>
  </hyperlinks>
  <printOptions horizontalCentered="1" verticalCentered="1"/>
  <pageMargins left="0.75" right="0.75" top="1" bottom="1" header="0.5" footer="0.5"/>
  <pageSetup fitToHeight="1" fitToWidth="1" horizontalDpi="600" verticalDpi="600" orientation="portrait" scale="75" r:id="rId6"/>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P100"/>
  <sheetViews>
    <sheetView showGridLines="0" view="pageBreakPreview" zoomScaleSheetLayoutView="100" workbookViewId="0" topLeftCell="A1">
      <selection activeCell="A1" sqref="A1"/>
    </sheetView>
  </sheetViews>
  <sheetFormatPr defaultColWidth="9.140625" defaultRowHeight="12.75"/>
  <cols>
    <col min="1" max="1" width="3.57421875" style="1" customWidth="1"/>
    <col min="2" max="2" width="5.8515625" style="34" customWidth="1"/>
    <col min="3" max="3" width="4.7109375" style="32" customWidth="1"/>
    <col min="4" max="4" width="13.140625" style="1" customWidth="1"/>
    <col min="5" max="8" width="16.7109375" style="1" customWidth="1"/>
    <col min="9" max="9" width="8.8515625" style="1" customWidth="1"/>
    <col min="10" max="11" width="8.8515625" style="37" customWidth="1"/>
    <col min="12" max="12" width="3.7109375" style="1" customWidth="1"/>
    <col min="13" max="14" width="8.8515625" style="1" customWidth="1"/>
    <col min="15" max="15" width="11.421875" style="1" bestFit="1" customWidth="1"/>
    <col min="16" max="16384" width="8.8515625" style="1" customWidth="1"/>
  </cols>
  <sheetData>
    <row r="1" ht="12.75">
      <c r="A1" s="34"/>
    </row>
    <row r="2" spans="5:11" ht="12.75">
      <c r="E2" s="167" t="s">
        <v>68</v>
      </c>
      <c r="F2" s="167"/>
      <c r="G2" s="167"/>
      <c r="H2" s="167"/>
      <c r="I2" s="167"/>
      <c r="J2" s="167"/>
      <c r="K2" s="167"/>
    </row>
    <row r="4" spans="2:11" s="29" customFormat="1" ht="12.75">
      <c r="B4" s="34"/>
      <c r="C4" s="32"/>
      <c r="J4" s="161" t="s">
        <v>54</v>
      </c>
      <c r="K4" s="161"/>
    </row>
    <row r="5" spans="2:11" s="29" customFormat="1" ht="12.75">
      <c r="B5" s="34"/>
      <c r="C5" s="32"/>
      <c r="J5" s="30"/>
      <c r="K5" s="30"/>
    </row>
    <row r="6" spans="2:11" s="29" customFormat="1" ht="18.75">
      <c r="B6" s="156" t="s">
        <v>56</v>
      </c>
      <c r="C6" s="156"/>
      <c r="D6" s="156"/>
      <c r="E6" s="156"/>
      <c r="F6" s="156"/>
      <c r="G6" s="156"/>
      <c r="H6" s="156"/>
      <c r="I6" s="156"/>
      <c r="J6" s="156"/>
      <c r="K6" s="156"/>
    </row>
    <row r="7" spans="2:11" s="29" customFormat="1" ht="12.75">
      <c r="B7" s="250"/>
      <c r="C7" s="251"/>
      <c r="J7" s="35"/>
      <c r="K7" s="35"/>
    </row>
    <row r="8" spans="2:11" s="29" customFormat="1" ht="12.75">
      <c r="B8" s="252">
        <v>11.1</v>
      </c>
      <c r="C8" s="253" t="s">
        <v>66</v>
      </c>
      <c r="D8" s="160" t="s">
        <v>127</v>
      </c>
      <c r="E8" s="160"/>
      <c r="F8" s="160"/>
      <c r="G8" s="160"/>
      <c r="H8" s="160"/>
      <c r="I8" s="160"/>
      <c r="J8" s="160"/>
      <c r="K8" s="160"/>
    </row>
    <row r="9" spans="2:11" s="29" customFormat="1" ht="12.75">
      <c r="B9" s="252"/>
      <c r="C9" s="253"/>
      <c r="D9" s="160"/>
      <c r="E9" s="160"/>
      <c r="F9" s="160"/>
      <c r="G9" s="160"/>
      <c r="H9" s="160"/>
      <c r="I9" s="160"/>
      <c r="J9" s="160"/>
      <c r="K9" s="160"/>
    </row>
    <row r="10" spans="2:11" s="29" customFormat="1" ht="12.75">
      <c r="B10" s="252"/>
      <c r="C10" s="253"/>
      <c r="D10" s="160"/>
      <c r="E10" s="160"/>
      <c r="F10" s="160"/>
      <c r="G10" s="160"/>
      <c r="H10" s="160"/>
      <c r="I10" s="160"/>
      <c r="J10" s="160"/>
      <c r="K10" s="160"/>
    </row>
    <row r="11" spans="2:11" s="29" customFormat="1" ht="12.75">
      <c r="B11" s="252"/>
      <c r="C11" s="253"/>
      <c r="D11" s="160"/>
      <c r="E11" s="160"/>
      <c r="F11" s="160"/>
      <c r="G11" s="160"/>
      <c r="H11" s="160"/>
      <c r="I11" s="160"/>
      <c r="J11" s="160"/>
      <c r="K11" s="160"/>
    </row>
    <row r="12" spans="2:11" s="29" customFormat="1" ht="12.75">
      <c r="B12" s="252"/>
      <c r="C12" s="253"/>
      <c r="D12" s="160"/>
      <c r="E12" s="160"/>
      <c r="F12" s="160"/>
      <c r="G12" s="160"/>
      <c r="H12" s="160"/>
      <c r="I12" s="160"/>
      <c r="J12" s="160"/>
      <c r="K12" s="160"/>
    </row>
    <row r="13" spans="2:11" s="29" customFormat="1" ht="12.75">
      <c r="B13" s="252"/>
      <c r="C13" s="253"/>
      <c r="D13" s="160"/>
      <c r="E13" s="160"/>
      <c r="F13" s="160"/>
      <c r="G13" s="160"/>
      <c r="H13" s="160"/>
      <c r="I13" s="160"/>
      <c r="J13" s="160"/>
      <c r="K13" s="160"/>
    </row>
    <row r="14" spans="2:11" s="29" customFormat="1" ht="12.75" customHeight="1">
      <c r="B14" s="252"/>
      <c r="C14" s="253"/>
      <c r="D14" s="141" t="s">
        <v>54</v>
      </c>
      <c r="E14"/>
      <c r="F14" s="31"/>
      <c r="G14" s="31"/>
      <c r="H14" s="31"/>
      <c r="I14" s="31"/>
      <c r="J14" s="162" t="s">
        <v>85</v>
      </c>
      <c r="K14" s="162"/>
    </row>
    <row r="15" spans="2:11" s="29" customFormat="1" ht="12.75" customHeight="1">
      <c r="B15" s="252"/>
      <c r="C15" s="253"/>
      <c r="E15" s="31"/>
      <c r="F15" s="31"/>
      <c r="G15" s="31"/>
      <c r="H15" s="31"/>
      <c r="I15" s="31"/>
      <c r="J15" s="30"/>
      <c r="K15" s="30"/>
    </row>
    <row r="16" spans="2:11" s="29" customFormat="1" ht="12.75">
      <c r="B16" s="252">
        <f>+B8+0.1</f>
        <v>11.2</v>
      </c>
      <c r="C16" s="253" t="s">
        <v>66</v>
      </c>
      <c r="D16" s="160" t="s">
        <v>156</v>
      </c>
      <c r="E16" s="160"/>
      <c r="F16" s="160"/>
      <c r="G16" s="160"/>
      <c r="H16" s="160"/>
      <c r="I16" s="160"/>
      <c r="J16" s="160"/>
      <c r="K16" s="160"/>
    </row>
    <row r="17" spans="2:11" s="29" customFormat="1" ht="12.75">
      <c r="B17" s="252"/>
      <c r="C17" s="253"/>
      <c r="D17" s="160"/>
      <c r="E17" s="160"/>
      <c r="F17" s="160"/>
      <c r="G17" s="160"/>
      <c r="H17" s="160"/>
      <c r="I17" s="160"/>
      <c r="J17" s="160"/>
      <c r="K17" s="160"/>
    </row>
    <row r="18" spans="2:11" s="29" customFormat="1" ht="12.75">
      <c r="B18" s="252"/>
      <c r="C18" s="253"/>
      <c r="D18" s="160"/>
      <c r="E18" s="160"/>
      <c r="F18" s="160"/>
      <c r="G18" s="160"/>
      <c r="H18" s="160"/>
      <c r="I18" s="160"/>
      <c r="J18" s="160"/>
      <c r="K18" s="160"/>
    </row>
    <row r="19" spans="2:11" s="29" customFormat="1" ht="12.75">
      <c r="B19" s="252"/>
      <c r="C19" s="253"/>
      <c r="D19" s="160"/>
      <c r="E19" s="160"/>
      <c r="F19" s="160"/>
      <c r="G19" s="160"/>
      <c r="H19" s="160"/>
      <c r="I19" s="160"/>
      <c r="J19" s="160"/>
      <c r="K19" s="160"/>
    </row>
    <row r="20" spans="2:11" s="29" customFormat="1" ht="17.25" customHeight="1">
      <c r="B20" s="252"/>
      <c r="C20" s="253"/>
      <c r="D20" s="160"/>
      <c r="E20" s="160"/>
      <c r="F20" s="160"/>
      <c r="G20" s="160"/>
      <c r="H20" s="160"/>
      <c r="I20" s="160"/>
      <c r="J20" s="160"/>
      <c r="K20" s="160"/>
    </row>
    <row r="21" spans="2:11" s="29" customFormat="1" ht="2.25" customHeight="1">
      <c r="B21" s="252"/>
      <c r="C21" s="253"/>
      <c r="D21" s="62"/>
      <c r="E21" s="62"/>
      <c r="F21" s="62"/>
      <c r="G21" s="62"/>
      <c r="H21" s="62"/>
      <c r="I21" s="62"/>
      <c r="J21" s="62"/>
      <c r="K21" s="62"/>
    </row>
    <row r="22" spans="2:11" s="29" customFormat="1" ht="12.75" customHeight="1">
      <c r="B22" s="252"/>
      <c r="C22" s="253"/>
      <c r="D22" s="141" t="s">
        <v>54</v>
      </c>
      <c r="E22" s="31"/>
      <c r="F22" s="31"/>
      <c r="G22" s="31"/>
      <c r="H22" s="31"/>
      <c r="I22" s="31"/>
      <c r="J22" s="162" t="s">
        <v>90</v>
      </c>
      <c r="K22" s="162"/>
    </row>
    <row r="23" spans="2:11" s="29" customFormat="1" ht="12.75">
      <c r="B23" s="252"/>
      <c r="C23" s="253"/>
      <c r="D23" s="31"/>
      <c r="E23" s="31"/>
      <c r="F23" s="31"/>
      <c r="G23" s="31"/>
      <c r="H23" s="31"/>
      <c r="I23" s="31"/>
      <c r="J23" s="31"/>
      <c r="K23" s="31"/>
    </row>
    <row r="24" spans="2:11" s="29" customFormat="1" ht="12" customHeight="1">
      <c r="B24" s="252"/>
      <c r="C24" s="253"/>
      <c r="D24" s="31"/>
      <c r="E24" s="31"/>
      <c r="F24" s="31"/>
      <c r="G24" s="31"/>
      <c r="H24" s="31"/>
      <c r="I24" s="31"/>
      <c r="J24" s="36"/>
      <c r="K24" s="36"/>
    </row>
    <row r="25" spans="2:11" s="29" customFormat="1" ht="21" customHeight="1">
      <c r="B25" s="252">
        <f>+B16+0.1</f>
        <v>11.299999999999999</v>
      </c>
      <c r="C25" s="254" t="s">
        <v>157</v>
      </c>
      <c r="D25" s="168" t="s">
        <v>158</v>
      </c>
      <c r="E25" s="168"/>
      <c r="F25" s="168"/>
      <c r="G25" s="168"/>
      <c r="H25" s="168"/>
      <c r="I25" s="168"/>
      <c r="J25" s="168"/>
      <c r="K25" s="62"/>
    </row>
    <row r="26" spans="2:11" s="29" customFormat="1" ht="15" customHeight="1">
      <c r="B26" s="255"/>
      <c r="C26" s="256"/>
      <c r="K26" s="62"/>
    </row>
    <row r="27" spans="2:11" s="29" customFormat="1" ht="12.75">
      <c r="B27" s="255"/>
      <c r="C27" s="256"/>
      <c r="D27" s="163" t="s">
        <v>97</v>
      </c>
      <c r="E27" s="163"/>
      <c r="F27" s="163"/>
      <c r="G27" s="163"/>
      <c r="H27" s="163"/>
      <c r="I27" s="163"/>
      <c r="J27" s="163"/>
      <c r="K27" s="62"/>
    </row>
    <row r="28" spans="2:16" s="29" customFormat="1" ht="15" customHeight="1">
      <c r="B28" s="255"/>
      <c r="C28" s="256"/>
      <c r="D28" s="163" t="s">
        <v>98</v>
      </c>
      <c r="E28" s="163"/>
      <c r="F28" s="163"/>
      <c r="G28" s="163"/>
      <c r="H28" s="163"/>
      <c r="I28" s="163"/>
      <c r="J28" s="163"/>
      <c r="K28" s="62"/>
      <c r="P28" s="59"/>
    </row>
    <row r="29" spans="2:11" s="29" customFormat="1" ht="13.5" customHeight="1">
      <c r="B29" s="255"/>
      <c r="C29" s="256"/>
      <c r="D29" s="163" t="s">
        <v>150</v>
      </c>
      <c r="E29" s="163"/>
      <c r="F29" s="163"/>
      <c r="G29" s="163"/>
      <c r="H29" s="163"/>
      <c r="I29" s="163"/>
      <c r="J29" s="163"/>
      <c r="K29" s="62"/>
    </row>
    <row r="30" spans="2:11" s="29" customFormat="1" ht="13.5" customHeight="1">
      <c r="B30" s="255"/>
      <c r="C30" s="256"/>
      <c r="D30" s="163" t="s">
        <v>99</v>
      </c>
      <c r="E30" s="166"/>
      <c r="F30" s="166"/>
      <c r="G30" s="166"/>
      <c r="H30" s="166"/>
      <c r="I30" s="166"/>
      <c r="J30" s="166"/>
      <c r="K30" s="166"/>
    </row>
    <row r="31" spans="2:11" s="29" customFormat="1" ht="13.5" customHeight="1">
      <c r="B31" s="255"/>
      <c r="C31" s="256"/>
      <c r="D31" s="124"/>
      <c r="E31" s="124"/>
      <c r="F31" s="124"/>
      <c r="G31" s="124"/>
      <c r="H31" s="124"/>
      <c r="I31" s="124"/>
      <c r="J31" s="124"/>
      <c r="K31" s="124"/>
    </row>
    <row r="32" spans="2:11" s="29" customFormat="1" ht="13.5" customHeight="1">
      <c r="B32" s="255"/>
      <c r="C32" s="256"/>
      <c r="D32" s="141" t="s">
        <v>54</v>
      </c>
      <c r="E32" s="62"/>
      <c r="F32" s="62"/>
      <c r="G32" s="62"/>
      <c r="H32" s="62"/>
      <c r="I32" s="62"/>
      <c r="J32" s="162" t="s">
        <v>86</v>
      </c>
      <c r="K32" s="162"/>
    </row>
    <row r="33" spans="2:11" s="29" customFormat="1" ht="13.5" customHeight="1">
      <c r="B33" s="255"/>
      <c r="C33" s="256"/>
      <c r="D33" s="62"/>
      <c r="E33" s="62"/>
      <c r="F33" s="62"/>
      <c r="G33" s="62"/>
      <c r="H33" s="62"/>
      <c r="I33" s="62"/>
      <c r="J33" s="63"/>
      <c r="K33" s="63"/>
    </row>
    <row r="34" spans="2:11" s="29" customFormat="1" ht="13.5" customHeight="1">
      <c r="B34" s="255"/>
      <c r="C34" s="256"/>
      <c r="D34" s="62"/>
      <c r="E34" s="62"/>
      <c r="F34" s="62"/>
      <c r="G34" s="62"/>
      <c r="H34" s="62"/>
      <c r="I34" s="62"/>
      <c r="J34" s="63"/>
      <c r="K34" s="63"/>
    </row>
    <row r="35" spans="2:11" s="29" customFormat="1" ht="12.75" customHeight="1">
      <c r="B35" s="252">
        <f>+B25+0.1</f>
        <v>11.399999999999999</v>
      </c>
      <c r="C35" s="254" t="s">
        <v>157</v>
      </c>
      <c r="D35" s="164" t="s">
        <v>159</v>
      </c>
      <c r="E35" s="164"/>
      <c r="F35" s="164"/>
      <c r="G35" s="164"/>
      <c r="H35" s="164"/>
      <c r="I35" s="164"/>
      <c r="J35" s="164"/>
      <c r="K35" s="8"/>
    </row>
    <row r="36" spans="2:11" s="29" customFormat="1" ht="12.75" customHeight="1">
      <c r="B36" s="252"/>
      <c r="C36" s="254"/>
      <c r="D36" s="55"/>
      <c r="E36" s="55"/>
      <c r="F36" s="55"/>
      <c r="G36" s="55"/>
      <c r="H36" s="55"/>
      <c r="I36" s="55"/>
      <c r="J36" s="55"/>
      <c r="K36" s="8"/>
    </row>
    <row r="37" spans="2:11" s="29" customFormat="1" ht="12.75">
      <c r="B37" s="252"/>
      <c r="C37" s="253"/>
      <c r="D37" s="164" t="s">
        <v>125</v>
      </c>
      <c r="E37" s="164"/>
      <c r="F37" s="164"/>
      <c r="G37" s="164"/>
      <c r="H37" s="164"/>
      <c r="I37" s="164"/>
      <c r="J37" s="164"/>
      <c r="K37" s="164"/>
    </row>
    <row r="38" spans="2:11" s="29" customFormat="1" ht="12.75">
      <c r="B38" s="252"/>
      <c r="C38" s="253"/>
      <c r="D38" s="164"/>
      <c r="E38" s="164"/>
      <c r="F38" s="164"/>
      <c r="G38" s="164"/>
      <c r="H38" s="164"/>
      <c r="I38" s="164"/>
      <c r="J38" s="164"/>
      <c r="K38" s="164"/>
    </row>
    <row r="39" spans="2:11" s="29" customFormat="1" ht="12.75">
      <c r="B39" s="252"/>
      <c r="C39" s="253"/>
      <c r="D39" s="164"/>
      <c r="E39" s="164"/>
      <c r="F39" s="164"/>
      <c r="G39" s="164"/>
      <c r="H39" s="164"/>
      <c r="I39" s="164"/>
      <c r="J39" s="164"/>
      <c r="K39" s="164"/>
    </row>
    <row r="40" spans="2:11" s="29" customFormat="1" ht="12.75">
      <c r="B40" s="252"/>
      <c r="C40" s="253"/>
      <c r="D40" s="164"/>
      <c r="E40" s="164"/>
      <c r="F40" s="164"/>
      <c r="G40" s="164"/>
      <c r="H40" s="164"/>
      <c r="I40" s="164"/>
      <c r="J40" s="164"/>
      <c r="K40" s="164"/>
    </row>
    <row r="41" spans="2:11" s="29" customFormat="1" ht="12.75">
      <c r="B41" s="252"/>
      <c r="C41" s="253"/>
      <c r="D41" s="55"/>
      <c r="E41" s="55"/>
      <c r="F41" s="55"/>
      <c r="G41" s="55"/>
      <c r="H41" s="55"/>
      <c r="I41" s="55"/>
      <c r="J41" s="55"/>
      <c r="K41" s="55"/>
    </row>
    <row r="42" spans="2:11" s="29" customFormat="1" ht="12.75" customHeight="1">
      <c r="B42" s="252"/>
      <c r="C42" s="253"/>
      <c r="D42" s="141" t="s">
        <v>54</v>
      </c>
      <c r="E42" s="55"/>
      <c r="F42" s="55"/>
      <c r="G42" s="55"/>
      <c r="H42" s="55"/>
      <c r="I42" s="55"/>
      <c r="J42" s="162" t="s">
        <v>100</v>
      </c>
      <c r="K42" s="162"/>
    </row>
    <row r="43" spans="2:11" s="29" customFormat="1" ht="12.75">
      <c r="B43" s="252"/>
      <c r="C43" s="253"/>
      <c r="J43" s="35"/>
      <c r="K43" s="35"/>
    </row>
    <row r="44" spans="2:11" s="29" customFormat="1" ht="12.75" customHeight="1">
      <c r="B44" s="252">
        <f>+B35+0.1</f>
        <v>11.499999999999998</v>
      </c>
      <c r="C44" s="253" t="s">
        <v>66</v>
      </c>
      <c r="D44" s="164" t="s">
        <v>160</v>
      </c>
      <c r="E44" s="164"/>
      <c r="F44" s="164"/>
      <c r="G44" s="164"/>
      <c r="H44" s="164"/>
      <c r="I44" s="164"/>
      <c r="J44" s="164"/>
      <c r="K44" s="164"/>
    </row>
    <row r="45" spans="2:11" s="29" customFormat="1" ht="12.75">
      <c r="B45" s="252"/>
      <c r="C45" s="253"/>
      <c r="D45" s="164"/>
      <c r="E45" s="164"/>
      <c r="F45" s="164"/>
      <c r="G45" s="164"/>
      <c r="H45" s="164"/>
      <c r="I45" s="164"/>
      <c r="J45" s="164"/>
      <c r="K45" s="164"/>
    </row>
    <row r="46" spans="2:11" s="29" customFormat="1" ht="16.5" customHeight="1">
      <c r="B46" s="252"/>
      <c r="C46" s="253"/>
      <c r="D46" s="164"/>
      <c r="E46" s="164"/>
      <c r="F46" s="164"/>
      <c r="G46" s="164"/>
      <c r="H46" s="164"/>
      <c r="I46" s="164"/>
      <c r="J46" s="164"/>
      <c r="K46" s="164"/>
    </row>
    <row r="47" spans="2:11" s="29" customFormat="1" ht="12.75">
      <c r="B47" s="252"/>
      <c r="C47" s="253"/>
      <c r="D47" s="55"/>
      <c r="E47" s="55"/>
      <c r="F47" s="55"/>
      <c r="G47" s="55"/>
      <c r="H47" s="55"/>
      <c r="I47" s="55"/>
      <c r="J47" s="55"/>
      <c r="K47" s="55"/>
    </row>
    <row r="48" spans="2:11" s="29" customFormat="1" ht="12.75">
      <c r="B48" s="252"/>
      <c r="C48" s="253"/>
      <c r="D48" s="141" t="s">
        <v>54</v>
      </c>
      <c r="E48" s="8"/>
      <c r="F48" s="8"/>
      <c r="G48" s="8"/>
      <c r="H48" s="8"/>
      <c r="I48" s="8"/>
      <c r="J48" s="162" t="s">
        <v>106</v>
      </c>
      <c r="K48" s="162"/>
    </row>
    <row r="49" spans="2:11" s="29" customFormat="1" ht="12.75">
      <c r="B49" s="252"/>
      <c r="C49" s="253"/>
      <c r="D49" s="8"/>
      <c r="E49" s="8"/>
      <c r="F49" s="8"/>
      <c r="G49" s="8"/>
      <c r="H49" s="8"/>
      <c r="I49" s="8"/>
      <c r="J49" s="8"/>
      <c r="K49" s="8"/>
    </row>
    <row r="50" spans="2:11" ht="12.75" customHeight="1">
      <c r="B50" s="252">
        <f>+B44+0.1</f>
        <v>11.599999999999998</v>
      </c>
      <c r="C50" s="253" t="s">
        <v>66</v>
      </c>
      <c r="D50" s="164" t="s">
        <v>161</v>
      </c>
      <c r="E50" s="164"/>
      <c r="F50" s="164"/>
      <c r="G50" s="164"/>
      <c r="H50" s="164"/>
      <c r="I50" s="164"/>
      <c r="J50" s="164"/>
      <c r="K50" s="164"/>
    </row>
    <row r="51" spans="2:11" ht="12.75">
      <c r="B51" s="257"/>
      <c r="C51" s="258"/>
      <c r="D51" s="164"/>
      <c r="E51" s="164"/>
      <c r="F51" s="164"/>
      <c r="G51" s="164"/>
      <c r="H51" s="164"/>
      <c r="I51" s="164"/>
      <c r="J51" s="164"/>
      <c r="K51" s="164"/>
    </row>
    <row r="52" spans="2:11" ht="12.75">
      <c r="B52" s="257"/>
      <c r="C52" s="258"/>
      <c r="D52" s="55"/>
      <c r="E52" s="55"/>
      <c r="F52" s="55"/>
      <c r="G52" s="55"/>
      <c r="H52" s="55"/>
      <c r="I52" s="55"/>
      <c r="J52" s="55"/>
      <c r="K52" s="55"/>
    </row>
    <row r="53" spans="2:11" ht="12.75" customHeight="1">
      <c r="B53" s="257"/>
      <c r="C53" s="258"/>
      <c r="D53" s="141" t="s">
        <v>54</v>
      </c>
      <c r="E53" s="8"/>
      <c r="F53" s="8"/>
      <c r="G53" s="8"/>
      <c r="H53" s="8"/>
      <c r="I53" s="8"/>
      <c r="J53" s="162" t="s">
        <v>87</v>
      </c>
      <c r="K53" s="162"/>
    </row>
    <row r="54" spans="2:3" ht="12.75">
      <c r="B54" s="252"/>
      <c r="C54" s="253"/>
    </row>
    <row r="55" spans="2:11" ht="25.5" customHeight="1">
      <c r="B55" s="252">
        <f>+B50+0.1</f>
        <v>11.699999999999998</v>
      </c>
      <c r="C55" s="254" t="s">
        <v>157</v>
      </c>
      <c r="D55" s="165" t="s">
        <v>162</v>
      </c>
      <c r="E55" s="165"/>
      <c r="F55" s="165"/>
      <c r="G55" s="165"/>
      <c r="H55" s="165"/>
      <c r="I55" s="165"/>
      <c r="J55" s="165"/>
      <c r="K55" s="165"/>
    </row>
    <row r="56" spans="2:11" ht="12.75">
      <c r="B56" s="257"/>
      <c r="C56" s="258"/>
      <c r="D56" s="165"/>
      <c r="E56" s="165"/>
      <c r="F56" s="165"/>
      <c r="G56" s="165"/>
      <c r="H56" s="165"/>
      <c r="I56" s="165"/>
      <c r="J56" s="165"/>
      <c r="K56" s="165"/>
    </row>
    <row r="57" spans="2:11" ht="12.75">
      <c r="B57" s="257"/>
      <c r="C57" s="258"/>
      <c r="D57" s="165"/>
      <c r="E57" s="165"/>
      <c r="F57" s="165"/>
      <c r="G57" s="165"/>
      <c r="H57" s="165"/>
      <c r="I57" s="165"/>
      <c r="J57" s="165"/>
      <c r="K57" s="165"/>
    </row>
    <row r="58" spans="2:11" ht="12.75">
      <c r="B58" s="257"/>
      <c r="C58" s="258"/>
      <c r="D58" s="165"/>
      <c r="E58" s="165"/>
      <c r="F58" s="165"/>
      <c r="G58" s="165"/>
      <c r="H58" s="165"/>
      <c r="I58" s="165"/>
      <c r="J58" s="165"/>
      <c r="K58" s="165"/>
    </row>
    <row r="59" spans="2:11" ht="12.75">
      <c r="B59" s="257"/>
      <c r="C59" s="258"/>
      <c r="D59" s="165"/>
      <c r="E59" s="165"/>
      <c r="F59" s="165"/>
      <c r="G59" s="165"/>
      <c r="H59" s="165"/>
      <c r="I59" s="165"/>
      <c r="J59" s="165"/>
      <c r="K59" s="165"/>
    </row>
    <row r="60" spans="2:11" ht="12.75">
      <c r="B60" s="257"/>
      <c r="C60" s="258"/>
      <c r="D60" s="165"/>
      <c r="E60" s="165"/>
      <c r="F60" s="165"/>
      <c r="G60" s="165"/>
      <c r="H60" s="165"/>
      <c r="I60" s="165"/>
      <c r="J60" s="165"/>
      <c r="K60" s="165"/>
    </row>
    <row r="61" spans="2:11" ht="12.75">
      <c r="B61" s="257"/>
      <c r="C61" s="258"/>
      <c r="D61" s="185" t="s">
        <v>130</v>
      </c>
      <c r="E61" s="72"/>
      <c r="F61" s="72"/>
      <c r="G61" s="72"/>
      <c r="H61" s="72"/>
      <c r="I61" s="72"/>
      <c r="J61" s="72"/>
      <c r="K61" s="72"/>
    </row>
    <row r="62" spans="2:11" ht="12.75">
      <c r="B62" s="257"/>
      <c r="C62" s="258"/>
      <c r="D62" s="72"/>
      <c r="E62" s="72"/>
      <c r="F62" s="72"/>
      <c r="G62" s="72"/>
      <c r="H62" s="72"/>
      <c r="I62" s="72"/>
      <c r="J62" s="72"/>
      <c r="K62" s="72"/>
    </row>
    <row r="63" spans="2:11" ht="12.75" customHeight="1">
      <c r="B63" s="257"/>
      <c r="C63" s="258"/>
      <c r="D63" s="141" t="s">
        <v>54</v>
      </c>
      <c r="E63" s="7"/>
      <c r="F63" s="7"/>
      <c r="G63" s="7"/>
      <c r="H63" s="7"/>
      <c r="I63" s="7"/>
      <c r="J63" s="162" t="s">
        <v>88</v>
      </c>
      <c r="K63" s="162"/>
    </row>
    <row r="64" spans="2:12" ht="12.75">
      <c r="B64" s="252"/>
      <c r="C64" s="253"/>
      <c r="K64" s="162"/>
      <c r="L64" s="162"/>
    </row>
    <row r="65" spans="2:11" ht="12.75">
      <c r="B65" s="252">
        <f>+B55+0.1</f>
        <v>11.799999999999997</v>
      </c>
      <c r="C65" s="254" t="s">
        <v>157</v>
      </c>
      <c r="D65" s="159" t="s">
        <v>163</v>
      </c>
      <c r="E65" s="159"/>
      <c r="F65" s="159"/>
      <c r="G65" s="159"/>
      <c r="H65" s="159"/>
      <c r="I65" s="159"/>
      <c r="J65" s="159"/>
      <c r="K65" s="159"/>
    </row>
    <row r="66" spans="2:11" ht="12.75">
      <c r="B66" s="257"/>
      <c r="C66" s="258"/>
      <c r="D66" s="159"/>
      <c r="E66" s="159"/>
      <c r="F66" s="159"/>
      <c r="G66" s="159"/>
      <c r="H66" s="159"/>
      <c r="I66" s="159"/>
      <c r="J66" s="159"/>
      <c r="K66" s="159"/>
    </row>
    <row r="67" spans="2:11" ht="12.75">
      <c r="B67" s="257"/>
      <c r="C67" s="258"/>
      <c r="D67" s="159"/>
      <c r="E67" s="159"/>
      <c r="F67" s="159"/>
      <c r="G67" s="159"/>
      <c r="H67" s="159"/>
      <c r="I67" s="159"/>
      <c r="J67" s="159"/>
      <c r="K67" s="159"/>
    </row>
    <row r="68" spans="2:11" ht="12.75">
      <c r="B68" s="257"/>
      <c r="C68" s="258"/>
      <c r="D68" s="159"/>
      <c r="E68" s="159"/>
      <c r="F68" s="159"/>
      <c r="G68" s="159"/>
      <c r="H68" s="159"/>
      <c r="I68" s="159"/>
      <c r="J68" s="159"/>
      <c r="K68" s="159"/>
    </row>
    <row r="69" spans="2:11" ht="12.75">
      <c r="B69" s="257"/>
      <c r="C69" s="258"/>
      <c r="D69" s="159"/>
      <c r="E69" s="159"/>
      <c r="F69" s="159"/>
      <c r="G69" s="159"/>
      <c r="H69" s="159"/>
      <c r="I69" s="159"/>
      <c r="J69" s="159"/>
      <c r="K69" s="159"/>
    </row>
    <row r="70" spans="2:11" ht="12.75">
      <c r="B70" s="257"/>
      <c r="C70" s="258"/>
      <c r="D70" s="185" t="s">
        <v>164</v>
      </c>
      <c r="E70" s="7"/>
      <c r="F70" s="7"/>
      <c r="G70" s="7"/>
      <c r="H70" s="7"/>
      <c r="I70" s="7"/>
      <c r="J70" s="7"/>
      <c r="K70" s="7"/>
    </row>
    <row r="71" spans="2:11" ht="12.75">
      <c r="B71" s="257"/>
      <c r="C71" s="258"/>
      <c r="D71" s="7"/>
      <c r="E71" s="7"/>
      <c r="F71" s="7"/>
      <c r="G71" s="7"/>
      <c r="H71" s="7"/>
      <c r="I71" s="7"/>
      <c r="J71" s="7"/>
      <c r="K71" s="7"/>
    </row>
    <row r="72" spans="2:11" ht="12.75" customHeight="1">
      <c r="B72" s="257"/>
      <c r="C72" s="258"/>
      <c r="D72" s="141" t="s">
        <v>54</v>
      </c>
      <c r="E72" s="7"/>
      <c r="F72" s="7"/>
      <c r="G72" s="7"/>
      <c r="H72" s="7"/>
      <c r="I72" s="7"/>
      <c r="J72" s="162" t="s">
        <v>89</v>
      </c>
      <c r="K72" s="162"/>
    </row>
    <row r="73" spans="2:11" ht="12.75" customHeight="1">
      <c r="B73" s="257"/>
      <c r="C73" s="258"/>
      <c r="D73" s="141"/>
      <c r="E73" s="7"/>
      <c r="F73" s="7"/>
      <c r="G73" s="7"/>
      <c r="H73" s="7"/>
      <c r="I73" s="7"/>
      <c r="J73" s="142"/>
      <c r="K73" s="142"/>
    </row>
    <row r="74" spans="2:11" ht="12.75" customHeight="1">
      <c r="B74" s="252">
        <f>+B65+0.1</f>
        <v>11.899999999999997</v>
      </c>
      <c r="C74" s="254" t="s">
        <v>157</v>
      </c>
      <c r="D74" s="185" t="s">
        <v>165</v>
      </c>
      <c r="E74" s="7"/>
      <c r="F74" s="7"/>
      <c r="G74" s="7"/>
      <c r="H74" s="7"/>
      <c r="I74" s="7"/>
      <c r="J74" s="142"/>
      <c r="K74" s="142"/>
    </row>
    <row r="75" spans="2:11" ht="12.75" customHeight="1">
      <c r="B75" s="257"/>
      <c r="C75" s="258"/>
      <c r="D75" s="141"/>
      <c r="E75" s="7"/>
      <c r="F75" s="7"/>
      <c r="G75" s="7"/>
      <c r="H75" s="7"/>
      <c r="I75" s="7"/>
      <c r="J75" s="142"/>
      <c r="K75" s="142"/>
    </row>
    <row r="76" spans="2:11" ht="16.5" customHeight="1">
      <c r="B76" s="257"/>
      <c r="C76" s="258"/>
      <c r="D76" s="193" t="s">
        <v>169</v>
      </c>
      <c r="E76" s="194" t="s">
        <v>172</v>
      </c>
      <c r="F76" s="194"/>
      <c r="G76" s="194" t="s">
        <v>173</v>
      </c>
      <c r="H76" s="194"/>
      <c r="I76" s="7"/>
      <c r="J76" s="142"/>
      <c r="K76" s="142"/>
    </row>
    <row r="77" spans="2:11" ht="30.75" customHeight="1">
      <c r="B77" s="257"/>
      <c r="C77" s="258"/>
      <c r="D77" s="195"/>
      <c r="E77" s="196" t="s">
        <v>170</v>
      </c>
      <c r="F77" s="196" t="s">
        <v>171</v>
      </c>
      <c r="G77" s="196" t="s">
        <v>170</v>
      </c>
      <c r="H77" s="196" t="s">
        <v>171</v>
      </c>
      <c r="I77" s="7"/>
      <c r="J77" s="142"/>
      <c r="K77" s="142"/>
    </row>
    <row r="78" spans="2:11" ht="12.75" customHeight="1">
      <c r="B78" s="257"/>
      <c r="C78" s="258"/>
      <c r="D78" s="187">
        <v>1994</v>
      </c>
      <c r="E78" s="188">
        <v>10128823</v>
      </c>
      <c r="F78" s="188">
        <v>10128823</v>
      </c>
      <c r="G78" s="188">
        <v>14127318</v>
      </c>
      <c r="H78" s="188">
        <v>14127318</v>
      </c>
      <c r="I78" s="7"/>
      <c r="J78" s="142"/>
      <c r="K78" s="142"/>
    </row>
    <row r="79" spans="2:11" ht="12.75" customHeight="1">
      <c r="B79" s="257"/>
      <c r="C79" s="258"/>
      <c r="D79" s="197">
        <v>1995</v>
      </c>
      <c r="E79" s="198">
        <v>12272163</v>
      </c>
      <c r="F79" s="198">
        <v>10489494</v>
      </c>
      <c r="G79" s="198">
        <v>17701382</v>
      </c>
      <c r="H79" s="198">
        <v>15153097</v>
      </c>
      <c r="I79" s="7"/>
      <c r="J79" s="142"/>
      <c r="K79" s="142"/>
    </row>
    <row r="80" spans="2:11" ht="12.75" customHeight="1">
      <c r="B80" s="257"/>
      <c r="C80" s="258"/>
      <c r="D80" s="189">
        <v>1996</v>
      </c>
      <c r="E80" s="190">
        <v>15307589</v>
      </c>
      <c r="F80" s="190">
        <v>11496802</v>
      </c>
      <c r="G80" s="190">
        <v>20992932</v>
      </c>
      <c r="H80" s="190">
        <v>15500206</v>
      </c>
      <c r="I80" s="7"/>
      <c r="J80" s="142"/>
      <c r="K80" s="142"/>
    </row>
    <row r="81" spans="2:11" ht="12.75" customHeight="1">
      <c r="B81" s="257"/>
      <c r="C81" s="258"/>
      <c r="D81" s="197">
        <v>1997</v>
      </c>
      <c r="E81" s="198">
        <v>18063272</v>
      </c>
      <c r="F81" s="198">
        <v>11859112</v>
      </c>
      <c r="G81" s="198">
        <v>25261030</v>
      </c>
      <c r="H81" s="198">
        <v>16460194</v>
      </c>
      <c r="I81" s="7"/>
      <c r="J81" s="142"/>
      <c r="K81" s="142"/>
    </row>
    <row r="82" spans="2:11" ht="12.75" customHeight="1">
      <c r="B82" s="257"/>
      <c r="C82" s="258"/>
      <c r="D82" s="189">
        <v>1998</v>
      </c>
      <c r="E82" s="190">
        <v>21082825</v>
      </c>
      <c r="F82" s="190">
        <v>12733778</v>
      </c>
      <c r="G82" s="190">
        <v>29363223</v>
      </c>
      <c r="H82" s="190">
        <v>15816093</v>
      </c>
      <c r="I82" s="7"/>
      <c r="J82" s="142"/>
      <c r="K82" s="142"/>
    </row>
    <row r="83" spans="2:11" ht="12.75" customHeight="1">
      <c r="B83" s="257"/>
      <c r="C83" s="258"/>
      <c r="D83" s="197">
        <v>1999</v>
      </c>
      <c r="E83" s="198">
        <v>27806993</v>
      </c>
      <c r="F83" s="198">
        <v>13488115</v>
      </c>
      <c r="G83" s="198">
        <v>26982664</v>
      </c>
      <c r="H83" s="198">
        <v>11912580</v>
      </c>
      <c r="I83" s="7"/>
      <c r="J83" s="142"/>
      <c r="K83" s="142"/>
    </row>
    <row r="84" spans="2:11" ht="12.75" customHeight="1">
      <c r="B84" s="257"/>
      <c r="C84" s="258"/>
      <c r="D84" s="189">
        <v>2000</v>
      </c>
      <c r="E84" s="190">
        <v>37606043</v>
      </c>
      <c r="F84" s="190">
        <v>14317155</v>
      </c>
      <c r="G84" s="190">
        <v>33926240</v>
      </c>
      <c r="H84" s="190">
        <v>12621429</v>
      </c>
      <c r="I84" s="7"/>
      <c r="J84" s="142"/>
      <c r="K84" s="142"/>
    </row>
    <row r="85" spans="2:11" ht="12.75" customHeight="1">
      <c r="B85" s="257"/>
      <c r="C85" s="258"/>
      <c r="D85" s="197">
        <v>2001</v>
      </c>
      <c r="E85" s="198">
        <v>38477356</v>
      </c>
      <c r="F85" s="198">
        <v>14658172</v>
      </c>
      <c r="G85" s="198">
        <v>39308070</v>
      </c>
      <c r="H85" s="198">
        <v>13481714</v>
      </c>
      <c r="I85" s="7"/>
      <c r="J85" s="142"/>
      <c r="K85" s="142"/>
    </row>
    <row r="86" spans="2:11" ht="12.75" customHeight="1">
      <c r="B86" s="257"/>
      <c r="C86" s="258"/>
      <c r="D86" s="189" t="s">
        <v>166</v>
      </c>
      <c r="E86" s="190">
        <v>38846644</v>
      </c>
      <c r="F86" s="190">
        <v>13761144</v>
      </c>
      <c r="G86" s="190">
        <v>42175681</v>
      </c>
      <c r="H86" s="190">
        <v>13635478</v>
      </c>
      <c r="I86" s="7"/>
      <c r="J86" s="142"/>
      <c r="K86" s="142"/>
    </row>
    <row r="87" spans="2:11" ht="12.75" customHeight="1">
      <c r="B87" s="257"/>
      <c r="C87" s="258"/>
      <c r="D87" s="197" t="s">
        <v>167</v>
      </c>
      <c r="E87" s="198">
        <v>46997020</v>
      </c>
      <c r="F87" s="198">
        <v>14244101</v>
      </c>
      <c r="G87" s="198">
        <v>52211315</v>
      </c>
      <c r="H87" s="198">
        <v>14962239</v>
      </c>
      <c r="I87" s="7"/>
      <c r="J87" s="142"/>
      <c r="K87" s="142"/>
    </row>
    <row r="88" spans="2:11" ht="12.75" customHeight="1">
      <c r="B88" s="257"/>
      <c r="C88" s="258"/>
      <c r="D88" s="191" t="s">
        <v>168</v>
      </c>
      <c r="E88" s="192">
        <v>53526517</v>
      </c>
      <c r="F88" s="192">
        <v>15700045</v>
      </c>
      <c r="G88" s="192">
        <v>57156482</v>
      </c>
      <c r="H88" s="192">
        <v>17457775</v>
      </c>
      <c r="I88" s="7"/>
      <c r="J88" s="142"/>
      <c r="K88" s="142"/>
    </row>
    <row r="89" spans="2:11" ht="27.75" customHeight="1">
      <c r="B89" s="257"/>
      <c r="C89" s="258"/>
      <c r="D89" s="141"/>
      <c r="E89" s="7"/>
      <c r="F89" s="7"/>
      <c r="G89" s="199" t="s">
        <v>174</v>
      </c>
      <c r="H89" s="199"/>
      <c r="I89" s="7"/>
      <c r="J89" s="142"/>
      <c r="K89" s="142"/>
    </row>
    <row r="90" spans="2:11" ht="12.75" customHeight="1">
      <c r="B90" s="257"/>
      <c r="C90" s="258"/>
      <c r="D90" s="141"/>
      <c r="E90" s="7"/>
      <c r="F90" s="7"/>
      <c r="G90" s="7"/>
      <c r="H90" s="186"/>
      <c r="I90" s="7"/>
      <c r="J90" s="142"/>
      <c r="K90" s="142"/>
    </row>
    <row r="91" spans="2:11" ht="12.75" customHeight="1">
      <c r="B91" s="257"/>
      <c r="C91" s="258"/>
      <c r="D91" s="185" t="s">
        <v>175</v>
      </c>
      <c r="E91" s="7"/>
      <c r="F91" s="7"/>
      <c r="G91" s="7"/>
      <c r="H91" s="186"/>
      <c r="I91" s="7"/>
      <c r="J91" s="142"/>
      <c r="K91" s="142"/>
    </row>
    <row r="92" spans="2:11" ht="12.75" customHeight="1">
      <c r="B92" s="257"/>
      <c r="C92" s="258"/>
      <c r="D92" s="185" t="s">
        <v>176</v>
      </c>
      <c r="E92" s="7"/>
      <c r="F92" s="7"/>
      <c r="G92" s="7"/>
      <c r="H92" s="186"/>
      <c r="I92" s="7"/>
      <c r="J92" s="142"/>
      <c r="K92" s="142"/>
    </row>
    <row r="93" spans="2:11" ht="12.75" customHeight="1">
      <c r="B93" s="257"/>
      <c r="C93" s="258"/>
      <c r="D93" s="185" t="s">
        <v>177</v>
      </c>
      <c r="E93" s="7"/>
      <c r="F93" s="7"/>
      <c r="G93" s="7"/>
      <c r="H93" s="186"/>
      <c r="I93" s="7"/>
      <c r="J93" s="142"/>
      <c r="K93" s="142"/>
    </row>
    <row r="94" spans="2:11" ht="12.75" customHeight="1">
      <c r="B94" s="257"/>
      <c r="C94" s="258"/>
      <c r="D94" s="185" t="s">
        <v>178</v>
      </c>
      <c r="E94" s="7"/>
      <c r="F94" s="7"/>
      <c r="G94" s="7"/>
      <c r="H94" s="186"/>
      <c r="I94" s="7"/>
      <c r="J94" s="142"/>
      <c r="K94" s="142"/>
    </row>
    <row r="95" spans="2:11" ht="12.75" customHeight="1">
      <c r="B95" s="257"/>
      <c r="C95" s="258"/>
      <c r="D95" s="185" t="s">
        <v>179</v>
      </c>
      <c r="E95" s="7"/>
      <c r="F95" s="7"/>
      <c r="G95" s="7"/>
      <c r="H95" s="186"/>
      <c r="I95" s="7"/>
      <c r="J95" s="142"/>
      <c r="K95" s="142"/>
    </row>
    <row r="96" spans="2:11" ht="12.75" customHeight="1">
      <c r="B96" s="257"/>
      <c r="C96" s="258"/>
      <c r="D96" s="185" t="s">
        <v>180</v>
      </c>
      <c r="E96" s="7"/>
      <c r="F96" s="7"/>
      <c r="G96" s="7"/>
      <c r="H96" s="186"/>
      <c r="I96" s="7"/>
      <c r="J96" s="142"/>
      <c r="K96" s="142"/>
    </row>
    <row r="97" spans="2:11" ht="12.75" customHeight="1">
      <c r="B97" s="257"/>
      <c r="C97" s="258"/>
      <c r="D97" s="141"/>
      <c r="E97" s="7"/>
      <c r="F97" s="7"/>
      <c r="G97" s="7"/>
      <c r="H97" s="186"/>
      <c r="I97" s="7"/>
      <c r="J97" s="142"/>
      <c r="K97" s="142"/>
    </row>
    <row r="98" spans="2:11" ht="12.75" customHeight="1">
      <c r="B98" s="257"/>
      <c r="C98" s="258"/>
      <c r="D98" s="141" t="s">
        <v>54</v>
      </c>
      <c r="E98" s="7"/>
      <c r="F98" s="7"/>
      <c r="G98" s="7"/>
      <c r="H98" s="7"/>
      <c r="I98" s="7"/>
      <c r="J98" s="162" t="s">
        <v>181</v>
      </c>
      <c r="K98" s="162"/>
    </row>
    <row r="100" spans="2:11" ht="15.75">
      <c r="B100" s="41" t="s">
        <v>84</v>
      </c>
      <c r="C100" s="40"/>
      <c r="D100" s="40"/>
      <c r="E100" s="40"/>
      <c r="F100" s="40"/>
      <c r="G100" s="38"/>
      <c r="H100" s="153" t="s">
        <v>67</v>
      </c>
      <c r="I100" s="153"/>
      <c r="J100" s="153"/>
      <c r="K100" s="153"/>
    </row>
  </sheetData>
  <mergeCells count="31">
    <mergeCell ref="J98:K98"/>
    <mergeCell ref="E76:F76"/>
    <mergeCell ref="G76:H76"/>
    <mergeCell ref="D76:D77"/>
    <mergeCell ref="G89:H89"/>
    <mergeCell ref="D30:K30"/>
    <mergeCell ref="B6:K6"/>
    <mergeCell ref="E2:K2"/>
    <mergeCell ref="D16:K20"/>
    <mergeCell ref="J22:K22"/>
    <mergeCell ref="D25:J25"/>
    <mergeCell ref="H100:K100"/>
    <mergeCell ref="J48:K48"/>
    <mergeCell ref="K64:L64"/>
    <mergeCell ref="J32:K32"/>
    <mergeCell ref="J53:K53"/>
    <mergeCell ref="J63:K63"/>
    <mergeCell ref="D44:K46"/>
    <mergeCell ref="D50:K51"/>
    <mergeCell ref="D55:K60"/>
    <mergeCell ref="J72:K72"/>
    <mergeCell ref="D65:K69"/>
    <mergeCell ref="D8:K13"/>
    <mergeCell ref="J4:K4"/>
    <mergeCell ref="J14:K14"/>
    <mergeCell ref="D27:J27"/>
    <mergeCell ref="D28:J28"/>
    <mergeCell ref="J42:K42"/>
    <mergeCell ref="D29:J29"/>
    <mergeCell ref="D35:J35"/>
    <mergeCell ref="D37:K40"/>
  </mergeCells>
  <hyperlinks>
    <hyperlink ref="J4" location="Índice!B6" display="Volver"/>
    <hyperlink ref="J4:K4" location="Índice!B7" display="Volver al índice"/>
    <hyperlink ref="J32:K32" location="Rta_11.3!B6" display="Ir a respuesta 11.3"/>
    <hyperlink ref="J53:K53" location="Rta_11.6!B6" display="Ir a respuesta 11.6"/>
    <hyperlink ref="J63:K63" location="Rta_11.7!B6" display="Ir a respuesta 11.7"/>
    <hyperlink ref="J72:K72" location="Rta_11.8!B6" display="Ir a respuesta 11.8"/>
    <hyperlink ref="J14:K14" location="Rta_11.1!B6" display="Ir a respuesta 11.1"/>
    <hyperlink ref="J48" location="Índice!B6" display="Volver"/>
    <hyperlink ref="J48:K48" location="Rta_11.5!B6" display="Ir a respuesta 11.5"/>
    <hyperlink ref="J22:K22" location="Rta_11.2!B6" display="Ir a respuesta 11.2"/>
    <hyperlink ref="J42:K42" location="Rta_11.4!B6" display="Ir a respuesta 11.4"/>
    <hyperlink ref="D14" location="Índice!B6" display="Volver al índice"/>
    <hyperlink ref="D22" location="Índice!B6" display="Volver al índice"/>
    <hyperlink ref="D32" location="Índice!B6" display="Volver al índice"/>
    <hyperlink ref="D42" location="Índice!B6" display="Volver al índice"/>
    <hyperlink ref="D48" location="Índice!B6" display="Volver al índice"/>
    <hyperlink ref="D53" location="Índice!B6" display="Volver al índice"/>
    <hyperlink ref="D63" location="Índice!B6" display="Volver al índice"/>
    <hyperlink ref="D72" location="Índice!B6" display="Volver al índice"/>
    <hyperlink ref="J98:K98" location="Rta_11.9!B6" display="Ir a respuesta 11.9"/>
    <hyperlink ref="D98" location="Índice!B6" display="Volver al índice"/>
  </hyperlinks>
  <printOptions horizontalCentered="1" verticalCentered="1"/>
  <pageMargins left="0.75" right="0.75" top="1" bottom="1" header="0.5" footer="0.5"/>
  <pageSetup horizontalDpi="600" verticalDpi="600" orientation="portrait" scale="73" r:id="rId1"/>
  <headerFooter alignWithMargins="0">
    <oddFooter>&amp;R&amp;A</oddFooter>
  </headerFooter>
  <rowBreaks count="1" manualBreakCount="1">
    <brk id="43" max="11" man="1"/>
  </rowBreaks>
</worksheet>
</file>

<file path=xl/worksheets/sheet3.xml><?xml version="1.0" encoding="utf-8"?>
<worksheet xmlns="http://schemas.openxmlformats.org/spreadsheetml/2006/main" xmlns:r="http://schemas.openxmlformats.org/officeDocument/2006/relationships">
  <sheetPr>
    <pageSetUpPr fitToPage="1"/>
  </sheetPr>
  <dimension ref="A2:K14"/>
  <sheetViews>
    <sheetView showGridLines="0" view="pageBreakPreview" zoomScaleSheetLayoutView="100" workbookViewId="0" topLeftCell="A1">
      <selection activeCell="A1" sqref="A1"/>
    </sheetView>
  </sheetViews>
  <sheetFormatPr defaultColWidth="9.140625" defaultRowHeight="12.75"/>
  <cols>
    <col min="1" max="1" width="8.8515625" style="45" customWidth="1"/>
    <col min="2" max="2" width="5.28125" style="45" customWidth="1"/>
    <col min="3" max="16384" width="8.8515625" style="45" customWidth="1"/>
  </cols>
  <sheetData>
    <row r="2" spans="3:10" ht="12.75">
      <c r="C2" s="169" t="s">
        <v>68</v>
      </c>
      <c r="D2" s="166"/>
      <c r="E2" s="166"/>
      <c r="F2" s="166"/>
      <c r="G2" s="166"/>
      <c r="H2" s="166"/>
      <c r="I2" s="166"/>
      <c r="J2" s="166"/>
    </row>
    <row r="3" spans="6:10" ht="12.75">
      <c r="F3" s="28"/>
      <c r="G3" s="28"/>
      <c r="H3" s="28"/>
      <c r="I3" s="28"/>
      <c r="J3" s="28"/>
    </row>
    <row r="4" spans="6:10" ht="12.75">
      <c r="F4" s="28"/>
      <c r="G4" s="28"/>
      <c r="H4" s="28"/>
      <c r="I4" s="28"/>
      <c r="J4" s="131" t="s">
        <v>54</v>
      </c>
    </row>
    <row r="6" spans="2:10" s="46" customFormat="1" ht="18.75">
      <c r="B6" s="156" t="s">
        <v>136</v>
      </c>
      <c r="C6" s="156"/>
      <c r="D6" s="156"/>
      <c r="E6" s="156"/>
      <c r="F6" s="156"/>
      <c r="G6" s="156"/>
      <c r="H6" s="156"/>
      <c r="I6" s="156"/>
      <c r="J6" s="156"/>
    </row>
    <row r="7" s="46" customFormat="1" ht="12.75"/>
    <row r="8" spans="2:10" s="46" customFormat="1" ht="12.75" customHeight="1">
      <c r="B8" s="47" t="s">
        <v>132</v>
      </c>
      <c r="C8" s="171" t="s">
        <v>128</v>
      </c>
      <c r="D8" s="171"/>
      <c r="E8" s="171"/>
      <c r="F8" s="171"/>
      <c r="G8" s="171"/>
      <c r="H8" s="171"/>
      <c r="I8" s="171"/>
      <c r="J8" s="48"/>
    </row>
    <row r="9" spans="3:10" s="46" customFormat="1" ht="15" customHeight="1">
      <c r="C9" s="171"/>
      <c r="D9" s="171"/>
      <c r="E9" s="171"/>
      <c r="F9" s="171"/>
      <c r="G9" s="171"/>
      <c r="H9" s="171"/>
      <c r="I9" s="171"/>
      <c r="J9" s="48"/>
    </row>
    <row r="10" spans="3:10" s="46" customFormat="1" ht="15" customHeight="1">
      <c r="C10" s="171"/>
      <c r="D10" s="171"/>
      <c r="E10" s="171"/>
      <c r="F10" s="171"/>
      <c r="G10" s="171"/>
      <c r="H10" s="171"/>
      <c r="I10" s="171"/>
      <c r="J10" s="48"/>
    </row>
    <row r="11" spans="3:10" s="46" customFormat="1" ht="15" customHeight="1">
      <c r="C11" s="171"/>
      <c r="D11" s="171"/>
      <c r="E11" s="171"/>
      <c r="F11" s="171"/>
      <c r="G11" s="171"/>
      <c r="H11" s="171"/>
      <c r="I11" s="171"/>
      <c r="J11" s="48"/>
    </row>
    <row r="12" s="46" customFormat="1" ht="12.75"/>
    <row r="13" spans="1:11" s="46" customFormat="1" ht="15.75">
      <c r="A13" s="54"/>
      <c r="B13" s="154" t="s">
        <v>84</v>
      </c>
      <c r="C13" s="154"/>
      <c r="D13" s="39"/>
      <c r="E13" s="39"/>
      <c r="F13" s="39"/>
      <c r="G13" s="170" t="s">
        <v>67</v>
      </c>
      <c r="H13" s="170"/>
      <c r="I13" s="170"/>
      <c r="J13" s="170"/>
      <c r="K13" s="51"/>
    </row>
    <row r="14" spans="2:10" s="46" customFormat="1" ht="18.75">
      <c r="B14" s="50"/>
      <c r="C14" s="50"/>
      <c r="D14" s="50"/>
      <c r="E14" s="50"/>
      <c r="F14" s="50"/>
      <c r="G14" s="50"/>
      <c r="H14" s="50"/>
      <c r="I14" s="50"/>
      <c r="J14" s="50"/>
    </row>
    <row r="15" s="46" customFormat="1" ht="12.75"/>
    <row r="16" s="46" customFormat="1" ht="12.75"/>
    <row r="17" s="46" customFormat="1" ht="12.75"/>
    <row r="18" s="46" customFormat="1" ht="12.75"/>
    <row r="19" s="46" customFormat="1" ht="12.75"/>
    <row r="20" s="46" customFormat="1" ht="12.75"/>
    <row r="21" s="46" customFormat="1" ht="12.75"/>
    <row r="22" s="46" customFormat="1" ht="12.75"/>
  </sheetData>
  <mergeCells count="5">
    <mergeCell ref="C2:J2"/>
    <mergeCell ref="G13:J13"/>
    <mergeCell ref="B13:C13"/>
    <mergeCell ref="C8:I11"/>
    <mergeCell ref="B6:J6"/>
  </mergeCells>
  <hyperlinks>
    <hyperlink ref="J4" location="Índice!B6" display="Volver al índice"/>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K12"/>
  <sheetViews>
    <sheetView showGridLines="0" view="pageBreakPreview" zoomScaleSheetLayoutView="100" workbookViewId="0" topLeftCell="A1">
      <selection activeCell="A1" sqref="A1"/>
    </sheetView>
  </sheetViews>
  <sheetFormatPr defaultColWidth="9.140625" defaultRowHeight="12.75"/>
  <cols>
    <col min="1" max="1" width="8.8515625" style="45" customWidth="1"/>
    <col min="2" max="2" width="5.28125" style="45" customWidth="1"/>
    <col min="3" max="16384" width="8.8515625" style="45" customWidth="1"/>
  </cols>
  <sheetData>
    <row r="2" spans="3:10" ht="12.75">
      <c r="C2" s="169" t="s">
        <v>68</v>
      </c>
      <c r="D2" s="166"/>
      <c r="E2" s="166"/>
      <c r="F2" s="166"/>
      <c r="G2" s="166"/>
      <c r="H2" s="166"/>
      <c r="I2" s="166"/>
      <c r="J2" s="166"/>
    </row>
    <row r="3" spans="6:10" ht="12.75">
      <c r="F3" s="28"/>
      <c r="G3" s="28"/>
      <c r="H3" s="28"/>
      <c r="I3" s="28"/>
      <c r="J3" s="28"/>
    </row>
    <row r="4" spans="6:10" ht="12.75">
      <c r="F4" s="28"/>
      <c r="G4" s="28"/>
      <c r="H4" s="28"/>
      <c r="I4" s="28"/>
      <c r="J4" s="131" t="s">
        <v>54</v>
      </c>
    </row>
    <row r="6" spans="2:10" s="46" customFormat="1" ht="18.75">
      <c r="B6" s="156" t="s">
        <v>136</v>
      </c>
      <c r="C6" s="156"/>
      <c r="D6" s="156"/>
      <c r="E6" s="156"/>
      <c r="F6" s="156"/>
      <c r="G6" s="156"/>
      <c r="H6" s="156"/>
      <c r="I6" s="156"/>
      <c r="J6" s="156"/>
    </row>
    <row r="7" s="46" customFormat="1" ht="12.75"/>
    <row r="8" spans="2:10" s="46" customFormat="1" ht="12.75" customHeight="1">
      <c r="B8" s="47" t="s">
        <v>133</v>
      </c>
      <c r="C8" s="172" t="s">
        <v>91</v>
      </c>
      <c r="D8" s="172"/>
      <c r="E8" s="172"/>
      <c r="F8" s="172"/>
      <c r="G8" s="172"/>
      <c r="H8" s="172"/>
      <c r="I8" s="172"/>
      <c r="J8" s="172"/>
    </row>
    <row r="9" spans="3:10" s="46" customFormat="1" ht="15" customHeight="1">
      <c r="C9" s="172"/>
      <c r="D9" s="172"/>
      <c r="E9" s="172"/>
      <c r="F9" s="172"/>
      <c r="G9" s="172"/>
      <c r="H9" s="172"/>
      <c r="I9" s="172"/>
      <c r="J9" s="172"/>
    </row>
    <row r="10" spans="3:10" s="46" customFormat="1" ht="15" customHeight="1">
      <c r="C10" s="64"/>
      <c r="D10" s="64"/>
      <c r="E10" s="64"/>
      <c r="F10" s="64"/>
      <c r="G10" s="64"/>
      <c r="H10" s="64"/>
      <c r="I10" s="64"/>
      <c r="J10" s="64"/>
    </row>
    <row r="11" spans="1:11" s="46" customFormat="1" ht="15.75">
      <c r="A11" s="54"/>
      <c r="B11" s="154" t="s">
        <v>84</v>
      </c>
      <c r="C11" s="154"/>
      <c r="D11" s="39"/>
      <c r="E11" s="39"/>
      <c r="F11" s="39"/>
      <c r="G11" s="170" t="s">
        <v>67</v>
      </c>
      <c r="H11" s="170"/>
      <c r="I11" s="170"/>
      <c r="J11" s="170"/>
      <c r="K11" s="51"/>
    </row>
    <row r="12" spans="2:10" s="46" customFormat="1" ht="18.75">
      <c r="B12" s="50"/>
      <c r="C12" s="50"/>
      <c r="D12" s="50"/>
      <c r="E12" s="50"/>
      <c r="F12" s="50"/>
      <c r="G12" s="50"/>
      <c r="H12" s="50"/>
      <c r="I12" s="50"/>
      <c r="J12" s="50"/>
    </row>
    <row r="13" s="46" customFormat="1" ht="12.75"/>
    <row r="14" s="46" customFormat="1" ht="12.75"/>
    <row r="15" s="46" customFormat="1" ht="12.75"/>
    <row r="16" s="46" customFormat="1" ht="12.75"/>
    <row r="17" s="46" customFormat="1" ht="12.75"/>
    <row r="18" s="46" customFormat="1" ht="12.75"/>
    <row r="19" s="46" customFormat="1" ht="12.75"/>
    <row r="20" s="46" customFormat="1" ht="12.75"/>
  </sheetData>
  <mergeCells count="5">
    <mergeCell ref="C2:J2"/>
    <mergeCell ref="C8:J9"/>
    <mergeCell ref="G11:J11"/>
    <mergeCell ref="B11:C11"/>
    <mergeCell ref="B6:J6"/>
  </mergeCells>
  <hyperlinks>
    <hyperlink ref="J4" location="Índice!B6" display="Volver al índice"/>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25"/>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7.8515625" style="9" customWidth="1"/>
    <col min="3" max="4" width="10.28125" style="9" customWidth="1"/>
    <col min="5" max="5" width="10.00390625" style="9" customWidth="1"/>
    <col min="6" max="6" width="11.421875" style="9" customWidth="1"/>
    <col min="7" max="7" width="12.28125" style="9" customWidth="1"/>
    <col min="8" max="16384" width="8.8515625" style="9" customWidth="1"/>
  </cols>
  <sheetData>
    <row r="2" spans="3:9" ht="12.75">
      <c r="C2" s="143" t="s">
        <v>68</v>
      </c>
      <c r="D2" s="166"/>
      <c r="E2" s="166"/>
      <c r="F2" s="166"/>
      <c r="G2" s="166"/>
      <c r="H2" s="166"/>
      <c r="I2" s="166"/>
    </row>
    <row r="4" spans="8:9" s="10" customFormat="1" ht="12.75">
      <c r="H4" s="161" t="s">
        <v>54</v>
      </c>
      <c r="I4" s="161"/>
    </row>
    <row r="5" s="10" customFormat="1" ht="12.75"/>
    <row r="6" spans="2:9" s="10" customFormat="1" ht="18.75">
      <c r="B6" s="156" t="s">
        <v>136</v>
      </c>
      <c r="C6" s="156"/>
      <c r="D6" s="156"/>
      <c r="E6" s="156"/>
      <c r="F6" s="156"/>
      <c r="G6" s="156"/>
      <c r="H6" s="156"/>
      <c r="I6" s="156"/>
    </row>
    <row r="7" s="10" customFormat="1" ht="12.75"/>
    <row r="8" spans="1:9" s="10" customFormat="1" ht="12.75" customHeight="1">
      <c r="A8" s="12"/>
      <c r="B8" s="11" t="s">
        <v>183</v>
      </c>
      <c r="C8" s="259" t="s">
        <v>95</v>
      </c>
      <c r="D8" s="259"/>
      <c r="E8" s="259"/>
      <c r="F8" s="259"/>
      <c r="G8" s="259"/>
      <c r="H8" s="260"/>
      <c r="I8" s="53"/>
    </row>
    <row r="9" spans="1:9" s="10" customFormat="1" ht="15.75" customHeight="1">
      <c r="A9" s="12"/>
      <c r="B9" s="12"/>
      <c r="C9" s="259" t="s">
        <v>93</v>
      </c>
      <c r="D9" s="259"/>
      <c r="E9" s="259"/>
      <c r="F9" s="259"/>
      <c r="G9" s="259"/>
      <c r="H9" s="259"/>
      <c r="I9" s="259"/>
    </row>
    <row r="10" spans="1:9" s="10" customFormat="1" ht="15" customHeight="1">
      <c r="A10" s="12"/>
      <c r="B10" s="12"/>
      <c r="C10" s="259"/>
      <c r="D10" s="259"/>
      <c r="E10" s="259"/>
      <c r="F10" s="259"/>
      <c r="G10" s="259"/>
      <c r="H10" s="259"/>
      <c r="I10" s="259"/>
    </row>
    <row r="11" spans="1:9" s="10" customFormat="1" ht="15" customHeight="1">
      <c r="A11" s="12"/>
      <c r="B11" s="12"/>
      <c r="C11" s="259"/>
      <c r="D11" s="259"/>
      <c r="E11" s="259"/>
      <c r="F11" s="259"/>
      <c r="G11" s="259"/>
      <c r="H11" s="259"/>
      <c r="I11" s="259"/>
    </row>
    <row r="12" spans="1:9" s="10" customFormat="1" ht="15" customHeight="1">
      <c r="A12" s="12"/>
      <c r="B12" s="12"/>
      <c r="C12" s="259"/>
      <c r="D12" s="259"/>
      <c r="E12" s="259"/>
      <c r="F12" s="259"/>
      <c r="G12" s="259"/>
      <c r="H12" s="259"/>
      <c r="I12" s="259"/>
    </row>
    <row r="13" spans="1:9" s="10" customFormat="1" ht="15" customHeight="1">
      <c r="A13" s="12"/>
      <c r="B13" s="12"/>
      <c r="C13" s="259"/>
      <c r="D13" s="259"/>
      <c r="E13" s="259"/>
      <c r="F13" s="259"/>
      <c r="G13" s="259"/>
      <c r="H13" s="259"/>
      <c r="I13" s="259"/>
    </row>
    <row r="14" spans="1:9" s="10" customFormat="1" ht="13.5" customHeight="1">
      <c r="A14" s="12"/>
      <c r="B14" s="12"/>
      <c r="C14" s="173" t="s">
        <v>94</v>
      </c>
      <c r="D14" s="173"/>
      <c r="E14" s="173"/>
      <c r="F14" s="173"/>
      <c r="G14" s="173"/>
      <c r="H14" s="173"/>
      <c r="I14" s="173"/>
    </row>
    <row r="15" spans="1:9" s="10" customFormat="1" ht="13.5" customHeight="1">
      <c r="A15" s="12"/>
      <c r="B15" s="12"/>
      <c r="C15" s="173"/>
      <c r="D15" s="173"/>
      <c r="E15" s="173"/>
      <c r="F15" s="173"/>
      <c r="G15" s="173"/>
      <c r="H15" s="173"/>
      <c r="I15" s="173"/>
    </row>
    <row r="16" spans="1:9" s="10" customFormat="1" ht="13.5" customHeight="1">
      <c r="A16" s="12"/>
      <c r="B16" s="12"/>
      <c r="C16" s="173"/>
      <c r="D16" s="173"/>
      <c r="E16" s="173"/>
      <c r="F16" s="173"/>
      <c r="G16" s="173"/>
      <c r="H16" s="173"/>
      <c r="I16" s="173"/>
    </row>
    <row r="17" spans="1:9" s="10" customFormat="1" ht="13.5" customHeight="1">
      <c r="A17" s="12"/>
      <c r="B17" s="12"/>
      <c r="C17" s="173"/>
      <c r="D17" s="173"/>
      <c r="E17" s="173"/>
      <c r="F17" s="173"/>
      <c r="G17" s="173"/>
      <c r="H17" s="173"/>
      <c r="I17" s="173"/>
    </row>
    <row r="18" spans="1:9" s="10" customFormat="1" ht="13.5" customHeight="1">
      <c r="A18" s="12"/>
      <c r="B18" s="12"/>
      <c r="C18" s="173" t="s">
        <v>96</v>
      </c>
      <c r="D18" s="173"/>
      <c r="E18" s="173"/>
      <c r="F18" s="173"/>
      <c r="G18" s="173"/>
      <c r="H18" s="173"/>
      <c r="I18" s="173"/>
    </row>
    <row r="19" spans="1:9" s="10" customFormat="1" ht="13.5" customHeight="1">
      <c r="A19" s="12"/>
      <c r="B19" s="12"/>
      <c r="C19" s="173"/>
      <c r="D19" s="173"/>
      <c r="E19" s="173"/>
      <c r="F19" s="173"/>
      <c r="G19" s="173"/>
      <c r="H19" s="173"/>
      <c r="I19" s="173"/>
    </row>
    <row r="20" spans="1:9" s="10" customFormat="1" ht="13.5" customHeight="1">
      <c r="A20" s="12"/>
      <c r="B20" s="12"/>
      <c r="C20" s="173"/>
      <c r="D20" s="173"/>
      <c r="E20" s="173"/>
      <c r="F20" s="173"/>
      <c r="G20" s="173"/>
      <c r="H20" s="173"/>
      <c r="I20" s="173"/>
    </row>
    <row r="21" spans="1:9" s="10" customFormat="1" ht="13.5" customHeight="1">
      <c r="A21" s="12"/>
      <c r="B21" s="12"/>
      <c r="C21" s="173"/>
      <c r="D21" s="173"/>
      <c r="E21" s="173"/>
      <c r="F21" s="173"/>
      <c r="G21" s="173"/>
      <c r="H21" s="173"/>
      <c r="I21" s="173"/>
    </row>
    <row r="22" spans="1:9" s="10" customFormat="1" ht="24" customHeight="1">
      <c r="A22" s="12"/>
      <c r="B22" s="12"/>
      <c r="C22" s="173"/>
      <c r="D22" s="173"/>
      <c r="E22" s="173"/>
      <c r="F22" s="173"/>
      <c r="G22" s="173"/>
      <c r="H22" s="173"/>
      <c r="I22" s="173"/>
    </row>
    <row r="23" spans="1:9" s="10" customFormat="1" ht="12.75">
      <c r="A23" s="12"/>
      <c r="B23" s="12"/>
      <c r="C23" s="66"/>
      <c r="D23" s="66"/>
      <c r="E23" s="66"/>
      <c r="F23" s="66"/>
      <c r="G23" s="66"/>
      <c r="H23" s="66"/>
      <c r="I23" s="52"/>
    </row>
    <row r="24" spans="1:9" s="10" customFormat="1" ht="12.75">
      <c r="A24" s="12"/>
      <c r="B24" s="12"/>
      <c r="C24" s="13"/>
      <c r="D24" s="13"/>
      <c r="E24" s="13"/>
      <c r="F24" s="13"/>
      <c r="G24" s="52"/>
      <c r="H24" s="52"/>
      <c r="I24" s="52"/>
    </row>
    <row r="25" spans="1:9" s="10" customFormat="1" ht="15.75">
      <c r="A25" s="12"/>
      <c r="B25" s="41" t="s">
        <v>84</v>
      </c>
      <c r="C25" s="40"/>
      <c r="D25" s="40"/>
      <c r="E25" s="40"/>
      <c r="F25" s="170" t="s">
        <v>67</v>
      </c>
      <c r="G25" s="170"/>
      <c r="H25" s="170"/>
      <c r="I25" s="170"/>
    </row>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row r="41" s="10" customFormat="1" ht="12.75"/>
    <row r="42" s="10" customFormat="1" ht="12.75"/>
    <row r="43" s="10" customFormat="1" ht="12.75"/>
    <row r="44" s="10" customFormat="1" ht="12.75"/>
    <row r="45" s="10" customFormat="1" ht="12.75"/>
  </sheetData>
  <mergeCells count="8">
    <mergeCell ref="H4:I4"/>
    <mergeCell ref="C9:I13"/>
    <mergeCell ref="C2:I2"/>
    <mergeCell ref="C14:I17"/>
    <mergeCell ref="F25:I25"/>
    <mergeCell ref="B6:I6"/>
    <mergeCell ref="C18:I22"/>
    <mergeCell ref="C8:G8"/>
  </mergeCells>
  <hyperlinks>
    <hyperlink ref="H4" location="Índice!B6" display="Volver"/>
  </hyperlinks>
  <printOptions horizontalCentered="1" verticalCentered="1"/>
  <pageMargins left="0.75" right="0.75" top="1" bottom="1" header="0.5" footer="0.5"/>
  <pageSetup fitToHeight="1" fitToWidth="1" horizontalDpi="600" verticalDpi="600" orientation="portrait" scale="9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I20"/>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7.7109375" style="9" customWidth="1"/>
    <col min="3" max="4" width="10.28125" style="9" customWidth="1"/>
    <col min="5" max="5" width="10.00390625" style="9" customWidth="1"/>
    <col min="6" max="6" width="11.421875" style="9" customWidth="1"/>
    <col min="7" max="7" width="12.28125" style="9" customWidth="1"/>
    <col min="8" max="16384" width="8.8515625" style="9" customWidth="1"/>
  </cols>
  <sheetData>
    <row r="2" spans="3:9" ht="12.75">
      <c r="C2" s="143" t="s">
        <v>68</v>
      </c>
      <c r="D2" s="166"/>
      <c r="E2" s="166"/>
      <c r="F2" s="166"/>
      <c r="G2" s="166"/>
      <c r="H2" s="166"/>
      <c r="I2" s="166"/>
    </row>
    <row r="4" spans="8:9" s="10" customFormat="1" ht="12.75">
      <c r="H4" s="161" t="s">
        <v>54</v>
      </c>
      <c r="I4" s="161"/>
    </row>
    <row r="5" s="10" customFormat="1" ht="12.75"/>
    <row r="6" spans="2:9" s="10" customFormat="1" ht="18.75">
      <c r="B6" s="156" t="s">
        <v>136</v>
      </c>
      <c r="C6" s="156"/>
      <c r="D6" s="156"/>
      <c r="E6" s="156"/>
      <c r="F6" s="156"/>
      <c r="G6" s="156"/>
      <c r="H6" s="156"/>
      <c r="I6" s="156"/>
    </row>
    <row r="7" s="10" customFormat="1" ht="12.75"/>
    <row r="8" spans="1:9" s="10" customFormat="1" ht="12.75" customHeight="1">
      <c r="A8" s="12"/>
      <c r="B8" s="11" t="s">
        <v>184</v>
      </c>
      <c r="C8" s="259" t="s">
        <v>102</v>
      </c>
      <c r="D8" s="259"/>
      <c r="E8" s="259"/>
      <c r="F8" s="259"/>
      <c r="G8" s="259"/>
      <c r="H8" s="259"/>
      <c r="I8" s="259"/>
    </row>
    <row r="9" spans="1:9" s="10" customFormat="1" ht="12.75">
      <c r="A9" s="12"/>
      <c r="B9" s="12"/>
      <c r="C9" s="259"/>
      <c r="D9" s="259"/>
      <c r="E9" s="259"/>
      <c r="F9" s="259"/>
      <c r="G9" s="259"/>
      <c r="H9" s="259"/>
      <c r="I9" s="259"/>
    </row>
    <row r="10" spans="1:9" s="10" customFormat="1" ht="15" customHeight="1">
      <c r="A10" s="12"/>
      <c r="B10" s="12"/>
      <c r="C10" s="173" t="s">
        <v>103</v>
      </c>
      <c r="D10" s="173"/>
      <c r="E10" s="173"/>
      <c r="F10" s="173"/>
      <c r="G10" s="173"/>
      <c r="H10" s="173"/>
      <c r="I10" s="173"/>
    </row>
    <row r="11" spans="1:9" s="10" customFormat="1" ht="15" customHeight="1">
      <c r="A11" s="12"/>
      <c r="B11" s="12"/>
      <c r="C11" s="173"/>
      <c r="D11" s="173"/>
      <c r="E11" s="173"/>
      <c r="F11" s="173"/>
      <c r="G11" s="173"/>
      <c r="H11" s="173"/>
      <c r="I11" s="173"/>
    </row>
    <row r="12" spans="1:9" s="10" customFormat="1" ht="13.5" customHeight="1">
      <c r="A12" s="12"/>
      <c r="B12" s="12"/>
      <c r="D12" s="66"/>
      <c r="E12" s="66"/>
      <c r="F12" s="66"/>
      <c r="G12" s="66"/>
      <c r="H12" s="66"/>
      <c r="I12" s="66"/>
    </row>
    <row r="13" spans="1:9" s="10" customFormat="1" ht="13.5" customHeight="1">
      <c r="A13" s="12"/>
      <c r="B13" s="12"/>
      <c r="C13" s="173" t="s">
        <v>104</v>
      </c>
      <c r="D13" s="173"/>
      <c r="E13" s="173"/>
      <c r="F13" s="173"/>
      <c r="G13" s="173"/>
      <c r="H13" s="173"/>
      <c r="I13" s="173"/>
    </row>
    <row r="14" spans="1:9" s="10" customFormat="1" ht="13.5" customHeight="1">
      <c r="A14" s="12"/>
      <c r="B14" s="12"/>
      <c r="C14" s="173"/>
      <c r="D14" s="173"/>
      <c r="E14" s="173"/>
      <c r="F14" s="173"/>
      <c r="G14" s="173"/>
      <c r="H14" s="173"/>
      <c r="I14" s="173"/>
    </row>
    <row r="15" spans="1:9" s="10" customFormat="1" ht="13.5" customHeight="1">
      <c r="A15" s="12"/>
      <c r="B15" s="12"/>
      <c r="C15" s="66"/>
      <c r="D15" s="66"/>
      <c r="E15" s="66"/>
      <c r="F15" s="66"/>
      <c r="G15" s="66"/>
      <c r="H15" s="66"/>
      <c r="I15" s="66"/>
    </row>
    <row r="16" spans="1:9" s="10" customFormat="1" ht="13.5" customHeight="1">
      <c r="A16" s="12"/>
      <c r="B16" s="12"/>
      <c r="C16" s="173" t="s">
        <v>105</v>
      </c>
      <c r="D16" s="173"/>
      <c r="E16" s="173"/>
      <c r="F16" s="173"/>
      <c r="G16" s="173"/>
      <c r="H16" s="173"/>
      <c r="I16" s="173"/>
    </row>
    <row r="17" spans="1:9" s="10" customFormat="1" ht="13.5" customHeight="1">
      <c r="A17" s="12"/>
      <c r="B17" s="12"/>
      <c r="C17" s="173"/>
      <c r="D17" s="173"/>
      <c r="E17" s="173"/>
      <c r="F17" s="173"/>
      <c r="G17" s="173"/>
      <c r="H17" s="173"/>
      <c r="I17" s="173"/>
    </row>
    <row r="18" spans="1:9" s="10" customFormat="1" ht="13.5" customHeight="1">
      <c r="A18" s="12"/>
      <c r="B18" s="12"/>
      <c r="C18" s="66"/>
      <c r="D18" s="66"/>
      <c r="E18" s="66"/>
      <c r="F18" s="66"/>
      <c r="G18" s="66"/>
      <c r="H18" s="66"/>
      <c r="I18" s="52"/>
    </row>
    <row r="19" spans="1:9" s="10" customFormat="1" ht="12.75">
      <c r="A19" s="12"/>
      <c r="B19" s="12"/>
      <c r="C19" s="13"/>
      <c r="D19" s="13"/>
      <c r="E19" s="13"/>
      <c r="F19" s="13"/>
      <c r="G19" s="52"/>
      <c r="H19" s="52"/>
      <c r="I19" s="52"/>
    </row>
    <row r="20" spans="1:9" s="10" customFormat="1" ht="15.75">
      <c r="A20" s="12"/>
      <c r="B20" s="41" t="s">
        <v>84</v>
      </c>
      <c r="C20" s="40"/>
      <c r="D20" s="40"/>
      <c r="E20" s="40"/>
      <c r="F20" s="170" t="s">
        <v>67</v>
      </c>
      <c r="G20" s="170"/>
      <c r="H20" s="170"/>
      <c r="I20" s="170"/>
    </row>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row r="32" s="10" customFormat="1" ht="12.75"/>
    <row r="33" s="10" customFormat="1" ht="12.75"/>
    <row r="34" s="10" customFormat="1" ht="12.75"/>
    <row r="35" s="10" customFormat="1" ht="12.75"/>
    <row r="36" s="10" customFormat="1" ht="12.75"/>
    <row r="37" s="10" customFormat="1" ht="12.75"/>
    <row r="38" s="10" customFormat="1" ht="12.75"/>
    <row r="39" s="10" customFormat="1" ht="12.75"/>
    <row r="40" s="10" customFormat="1" ht="12.75"/>
  </sheetData>
  <mergeCells count="8">
    <mergeCell ref="C2:I2"/>
    <mergeCell ref="H4:I4"/>
    <mergeCell ref="F20:I20"/>
    <mergeCell ref="B6:I6"/>
    <mergeCell ref="C10:I11"/>
    <mergeCell ref="C8:I9"/>
    <mergeCell ref="C13:I14"/>
    <mergeCell ref="C16:I17"/>
  </mergeCells>
  <hyperlinks>
    <hyperlink ref="H4" location="Índice!B6" display="Volver"/>
  </hyperlinks>
  <printOptions horizontalCentered="1" verticalCentered="1"/>
  <pageMargins left="0.75" right="0.75" top="1" bottom="1" header="0.5" footer="0.5"/>
  <pageSetup fitToHeight="1" fitToWidth="1" horizontalDpi="600" verticalDpi="600" orientation="portrait" scale="9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11"/>
  <sheetViews>
    <sheetView showGridLines="0" view="pageBreakPreview" zoomScaleSheetLayoutView="100" workbookViewId="0" topLeftCell="A1">
      <selection activeCell="A1" sqref="A1"/>
    </sheetView>
  </sheetViews>
  <sheetFormatPr defaultColWidth="9.140625" defaultRowHeight="12.75"/>
  <cols>
    <col min="1" max="1" width="8.8515625" style="9" customWidth="1"/>
    <col min="2" max="2" width="6.421875" style="9" customWidth="1"/>
    <col min="3" max="4" width="10.28125" style="9" customWidth="1"/>
    <col min="5" max="5" width="10.00390625" style="9" customWidth="1"/>
    <col min="6" max="6" width="11.421875" style="9" customWidth="1"/>
    <col min="7" max="7" width="12.28125" style="9" customWidth="1"/>
    <col min="8" max="16384" width="8.8515625" style="9" customWidth="1"/>
  </cols>
  <sheetData>
    <row r="2" spans="3:9" ht="12.75">
      <c r="C2" s="143" t="s">
        <v>68</v>
      </c>
      <c r="D2" s="166"/>
      <c r="E2" s="166"/>
      <c r="F2" s="166"/>
      <c r="G2" s="166"/>
      <c r="H2" s="166"/>
      <c r="I2" s="166"/>
    </row>
    <row r="4" spans="8:9" s="10" customFormat="1" ht="12.75">
      <c r="H4" s="161" t="s">
        <v>54</v>
      </c>
      <c r="I4" s="161"/>
    </row>
    <row r="5" s="10" customFormat="1" ht="12.75"/>
    <row r="6" spans="2:9" s="10" customFormat="1" ht="18.75">
      <c r="B6" s="156" t="s">
        <v>136</v>
      </c>
      <c r="C6" s="156"/>
      <c r="D6" s="156"/>
      <c r="E6" s="156"/>
      <c r="F6" s="156"/>
      <c r="G6" s="156"/>
      <c r="H6" s="156"/>
      <c r="I6" s="156"/>
    </row>
    <row r="7" s="10" customFormat="1" ht="12.75"/>
    <row r="8" spans="1:9" s="10" customFormat="1" ht="30" customHeight="1">
      <c r="A8" s="12"/>
      <c r="B8" s="125" t="s">
        <v>134</v>
      </c>
      <c r="C8" s="173" t="s">
        <v>151</v>
      </c>
      <c r="D8" s="173"/>
      <c r="E8" s="173"/>
      <c r="F8" s="173"/>
      <c r="G8" s="173"/>
      <c r="H8" s="173"/>
      <c r="I8" s="173"/>
    </row>
    <row r="9" spans="1:9" s="10" customFormat="1" ht="24" customHeight="1">
      <c r="A9" s="12"/>
      <c r="B9" s="12"/>
      <c r="C9" s="173"/>
      <c r="D9" s="173"/>
      <c r="E9" s="173"/>
      <c r="F9" s="173"/>
      <c r="G9" s="173"/>
      <c r="H9" s="173"/>
      <c r="I9" s="173"/>
    </row>
    <row r="10" spans="1:9" s="10" customFormat="1" ht="15" customHeight="1">
      <c r="A10" s="12"/>
      <c r="B10" s="12"/>
      <c r="C10" s="173"/>
      <c r="D10" s="173"/>
      <c r="E10" s="173"/>
      <c r="F10" s="173"/>
      <c r="G10" s="173"/>
      <c r="H10" s="173"/>
      <c r="I10" s="173"/>
    </row>
    <row r="11" spans="1:9" s="10" customFormat="1" ht="15.75">
      <c r="A11" s="12"/>
      <c r="B11" s="41" t="s">
        <v>84</v>
      </c>
      <c r="C11" s="40"/>
      <c r="D11" s="40"/>
      <c r="E11" s="40"/>
      <c r="F11" s="170" t="s">
        <v>67</v>
      </c>
      <c r="G11" s="170"/>
      <c r="H11" s="170"/>
      <c r="I11" s="170"/>
    </row>
    <row r="12" s="10" customFormat="1" ht="12.75"/>
    <row r="13" s="10" customFormat="1" ht="12.75"/>
    <row r="14" s="10" customFormat="1" ht="12.75"/>
    <row r="15" s="10" customFormat="1" ht="12.75"/>
    <row r="16" s="10" customFormat="1" ht="12.75"/>
    <row r="17" s="10" customFormat="1" ht="12.75"/>
    <row r="18" s="10" customFormat="1" ht="12.75"/>
    <row r="19" s="10" customFormat="1" ht="12.75"/>
    <row r="20" s="10" customFormat="1" ht="12.75"/>
    <row r="21" s="10" customFormat="1" ht="12.75"/>
    <row r="22" s="10" customFormat="1" ht="12.75"/>
    <row r="23" s="10" customFormat="1" ht="12.75"/>
    <row r="24" s="10" customFormat="1" ht="12.75"/>
    <row r="25" s="10" customFormat="1" ht="12.75"/>
    <row r="26" s="10" customFormat="1" ht="12.75"/>
    <row r="27" s="10" customFormat="1" ht="12.75"/>
    <row r="28" s="10" customFormat="1" ht="12.75"/>
    <row r="29" s="10" customFormat="1" ht="12.75"/>
    <row r="30" s="10" customFormat="1" ht="12.75"/>
    <row r="31" s="10" customFormat="1" ht="12.75"/>
  </sheetData>
  <mergeCells count="6">
    <mergeCell ref="C2:I2"/>
    <mergeCell ref="H4:I4"/>
    <mergeCell ref="F11:I11"/>
    <mergeCell ref="B6:I6"/>
    <mergeCell ref="C10:I10"/>
    <mergeCell ref="C8:I9"/>
  </mergeCells>
  <hyperlinks>
    <hyperlink ref="H4" location="Índice!B6" display="Volver"/>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K16"/>
  <sheetViews>
    <sheetView showGridLines="0" view="pageBreakPreview" zoomScaleSheetLayoutView="100" workbookViewId="0" topLeftCell="A1">
      <selection activeCell="A1" sqref="A1"/>
    </sheetView>
  </sheetViews>
  <sheetFormatPr defaultColWidth="9.140625" defaultRowHeight="12.75"/>
  <cols>
    <col min="2" max="2" width="6.140625" style="0" customWidth="1"/>
    <col min="8" max="8" width="9.00390625" style="0" bestFit="1" customWidth="1"/>
    <col min="9" max="9" width="14.8515625" style="0" bestFit="1" customWidth="1"/>
  </cols>
  <sheetData>
    <row r="2" spans="4:10" ht="12.75">
      <c r="D2" s="144" t="s">
        <v>68</v>
      </c>
      <c r="E2" s="166"/>
      <c r="F2" s="166"/>
      <c r="G2" s="166"/>
      <c r="H2" s="166"/>
      <c r="I2" s="166"/>
      <c r="J2" s="166"/>
    </row>
    <row r="3" spans="9:11" ht="12.75">
      <c r="I3" s="6"/>
      <c r="J3" s="6"/>
      <c r="K3" s="6"/>
    </row>
    <row r="4" spans="10:11" s="6" customFormat="1" ht="12.75">
      <c r="J4" s="30" t="s">
        <v>54</v>
      </c>
      <c r="K4" s="30"/>
    </row>
    <row r="5" s="6" customFormat="1" ht="18" customHeight="1"/>
    <row r="6" spans="2:10" s="6" customFormat="1" ht="15" customHeight="1">
      <c r="B6" s="156" t="s">
        <v>136</v>
      </c>
      <c r="C6" s="156"/>
      <c r="D6" s="156"/>
      <c r="E6" s="156"/>
      <c r="F6" s="156"/>
      <c r="G6" s="156"/>
      <c r="H6" s="156"/>
      <c r="I6" s="156"/>
      <c r="J6" s="156"/>
    </row>
    <row r="7" spans="3:10" s="6" customFormat="1" ht="12.75">
      <c r="C7" s="7"/>
      <c r="D7" s="7"/>
      <c r="E7" s="7"/>
      <c r="F7" s="7"/>
      <c r="G7" s="7"/>
      <c r="H7" s="7"/>
      <c r="I7" s="7"/>
      <c r="J7" s="7"/>
    </row>
    <row r="8" spans="2:10" s="6" customFormat="1" ht="15" customHeight="1">
      <c r="B8" s="67" t="s">
        <v>135</v>
      </c>
      <c r="C8" s="159" t="s">
        <v>182</v>
      </c>
      <c r="D8" s="159"/>
      <c r="E8" s="159"/>
      <c r="F8" s="159"/>
      <c r="G8" s="159"/>
      <c r="H8" s="159"/>
      <c r="I8" s="159"/>
      <c r="J8" s="159"/>
    </row>
    <row r="9" spans="3:10" s="6" customFormat="1" ht="12.75" customHeight="1">
      <c r="C9" s="159"/>
      <c r="D9" s="159"/>
      <c r="E9" s="159"/>
      <c r="F9" s="159"/>
      <c r="G9" s="159"/>
      <c r="H9" s="159"/>
      <c r="I9" s="159"/>
      <c r="J9" s="159"/>
    </row>
    <row r="10" spans="3:10" s="6" customFormat="1" ht="12.75" customHeight="1">
      <c r="C10" s="159"/>
      <c r="D10" s="159"/>
      <c r="E10" s="159"/>
      <c r="F10" s="159"/>
      <c r="G10" s="159"/>
      <c r="H10" s="159"/>
      <c r="I10" s="159"/>
      <c r="J10" s="159"/>
    </row>
    <row r="11" spans="3:10" s="6" customFormat="1" ht="12.75" customHeight="1">
      <c r="C11" s="159"/>
      <c r="D11" s="159"/>
      <c r="E11" s="159"/>
      <c r="F11" s="159"/>
      <c r="G11" s="159"/>
      <c r="H11" s="159"/>
      <c r="I11" s="159"/>
      <c r="J11" s="159"/>
    </row>
    <row r="12" spans="3:10" s="6" customFormat="1" ht="12.75" customHeight="1">
      <c r="C12" s="159"/>
      <c r="D12" s="159"/>
      <c r="E12" s="159"/>
      <c r="F12" s="159"/>
      <c r="G12" s="159"/>
      <c r="H12" s="159"/>
      <c r="I12" s="159"/>
      <c r="J12" s="159"/>
    </row>
    <row r="13" spans="3:10" s="6" customFormat="1" ht="15" customHeight="1">
      <c r="C13" s="159"/>
      <c r="D13" s="159"/>
      <c r="E13" s="159"/>
      <c r="F13" s="159"/>
      <c r="G13" s="159"/>
      <c r="H13" s="159"/>
      <c r="I13" s="159"/>
      <c r="J13" s="159"/>
    </row>
    <row r="14" spans="3:10" s="6" customFormat="1" ht="15" customHeight="1">
      <c r="C14" s="159"/>
      <c r="D14" s="159"/>
      <c r="E14" s="159"/>
      <c r="F14" s="159"/>
      <c r="G14" s="159"/>
      <c r="H14" s="159"/>
      <c r="I14" s="159"/>
      <c r="J14" s="159"/>
    </row>
    <row r="15" s="6" customFormat="1" ht="12.75"/>
    <row r="16" spans="2:10" s="6" customFormat="1" ht="15.75">
      <c r="B16" s="41" t="s">
        <v>84</v>
      </c>
      <c r="C16" s="40"/>
      <c r="D16" s="40"/>
      <c r="E16" s="40"/>
      <c r="F16" s="40"/>
      <c r="G16" s="170" t="s">
        <v>67</v>
      </c>
      <c r="H16" s="170"/>
      <c r="I16" s="170"/>
      <c r="J16" s="170"/>
    </row>
    <row r="17" s="6" customFormat="1" ht="12.75"/>
    <row r="18" s="6" customFormat="1" ht="12.75"/>
    <row r="19" s="6" customFormat="1" ht="12.75"/>
    <row r="20" s="6" customFormat="1" ht="12.75"/>
    <row r="21" s="6" customFormat="1" ht="12.75"/>
    <row r="22" s="6" customFormat="1" ht="12.75"/>
    <row r="23" s="6" customFormat="1" ht="12.75"/>
    <row r="24" s="6" customFormat="1" ht="12.75"/>
    <row r="25" s="6" customFormat="1" ht="12.75"/>
    <row r="26" s="6" customFormat="1" ht="12.75"/>
    <row r="27" s="6" customFormat="1" ht="12.75"/>
    <row r="28" s="6" customFormat="1" ht="12.75"/>
    <row r="29" s="6" customFormat="1" ht="12.75"/>
    <row r="30" s="6" customFormat="1" ht="12.75"/>
  </sheetData>
  <mergeCells count="4">
    <mergeCell ref="D2:J2"/>
    <mergeCell ref="C8:J14"/>
    <mergeCell ref="G16:J16"/>
    <mergeCell ref="B6:J6"/>
  </mergeCells>
  <hyperlinks>
    <hyperlink ref="J4" location="Índice!B6" display="Volver"/>
  </hyperlinks>
  <printOptions horizontalCentered="1" verticalCentered="1"/>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B2:H57"/>
  <sheetViews>
    <sheetView showGridLines="0" view="pageBreakPreview" zoomScaleSheetLayoutView="100" workbookViewId="0" topLeftCell="A1">
      <selection activeCell="A1" sqref="A1"/>
    </sheetView>
  </sheetViews>
  <sheetFormatPr defaultColWidth="9.140625" defaultRowHeight="12.75"/>
  <cols>
    <col min="1" max="1" width="4.8515625" style="0" customWidth="1"/>
    <col min="2" max="2" width="8.140625" style="0" customWidth="1"/>
    <col min="3" max="3" width="34.140625" style="0" customWidth="1"/>
    <col min="4" max="4" width="17.28125" style="0" customWidth="1"/>
    <col min="5" max="5" width="14.7109375" style="0" customWidth="1"/>
    <col min="6" max="6" width="14.421875" style="0" customWidth="1"/>
    <col min="7" max="7" width="11.57421875" style="0" bestFit="1" customWidth="1"/>
    <col min="9" max="9" width="5.57421875" style="0" customWidth="1"/>
  </cols>
  <sheetData>
    <row r="2" spans="3:8" ht="12.75">
      <c r="C2" s="145" t="s">
        <v>68</v>
      </c>
      <c r="D2" s="145"/>
      <c r="E2" s="145"/>
      <c r="F2" s="145"/>
      <c r="G2" s="145"/>
      <c r="H2" s="145"/>
    </row>
    <row r="4" spans="7:8" s="6" customFormat="1" ht="12.75">
      <c r="G4" s="148" t="s">
        <v>54</v>
      </c>
      <c r="H4" s="148"/>
    </row>
    <row r="5" s="6" customFormat="1" ht="12.75"/>
    <row r="6" spans="2:8" s="6" customFormat="1" ht="18.75">
      <c r="B6" s="156" t="s">
        <v>136</v>
      </c>
      <c r="C6" s="156"/>
      <c r="D6" s="156"/>
      <c r="E6" s="156"/>
      <c r="F6" s="156"/>
      <c r="G6" s="156"/>
      <c r="H6" s="156"/>
    </row>
    <row r="7" s="6" customFormat="1" ht="12.75"/>
    <row r="8" spans="2:7" s="6" customFormat="1" ht="31.5">
      <c r="B8" s="49" t="s">
        <v>185</v>
      </c>
      <c r="C8" s="33" t="s">
        <v>52</v>
      </c>
      <c r="D8" s="69"/>
      <c r="E8" s="69"/>
      <c r="F8" s="69"/>
      <c r="G8" s="69"/>
    </row>
    <row r="9" spans="3:7" s="6" customFormat="1" ht="15.75" thickBot="1">
      <c r="C9" s="93"/>
      <c r="D9" s="93"/>
      <c r="E9" s="93"/>
      <c r="F9" s="69"/>
      <c r="G9" s="69"/>
    </row>
    <row r="10" spans="2:8" s="6" customFormat="1" ht="26.25" customHeight="1" thickBot="1">
      <c r="B10" s="60"/>
      <c r="C10" s="97"/>
      <c r="D10" s="97"/>
      <c r="E10" s="98" t="s">
        <v>124</v>
      </c>
      <c r="F10" s="69"/>
      <c r="G10" s="69"/>
      <c r="H10" s="60"/>
    </row>
    <row r="11" spans="2:8" s="6" customFormat="1" ht="15">
      <c r="B11" s="60"/>
      <c r="C11" s="69" t="s">
        <v>108</v>
      </c>
      <c r="D11" s="71">
        <v>24150.549</v>
      </c>
      <c r="E11" s="83">
        <f aca="true" t="shared" si="0" ref="E11:E16">D11/$D$18</f>
        <v>0.13448595890474271</v>
      </c>
      <c r="F11" s="69"/>
      <c r="G11" s="69"/>
      <c r="H11" s="60"/>
    </row>
    <row r="12" spans="2:8" s="6" customFormat="1" ht="15">
      <c r="B12" s="60"/>
      <c r="C12" s="87" t="s">
        <v>109</v>
      </c>
      <c r="D12" s="88">
        <v>9618.113</v>
      </c>
      <c r="E12" s="89">
        <f t="shared" si="0"/>
        <v>0.053559906636456656</v>
      </c>
      <c r="F12" s="69"/>
      <c r="G12" s="69"/>
      <c r="H12" s="60"/>
    </row>
    <row r="13" spans="2:8" s="6" customFormat="1" ht="15">
      <c r="B13" s="60"/>
      <c r="C13" s="69" t="s">
        <v>110</v>
      </c>
      <c r="D13" s="71">
        <v>26915.823</v>
      </c>
      <c r="E13" s="83">
        <f t="shared" si="0"/>
        <v>0.14988480244756874</v>
      </c>
      <c r="F13" s="69"/>
      <c r="G13" s="69"/>
      <c r="H13" s="60"/>
    </row>
    <row r="14" spans="2:8" s="6" customFormat="1" ht="15">
      <c r="B14" s="60"/>
      <c r="C14" s="87" t="s">
        <v>111</v>
      </c>
      <c r="D14" s="88">
        <v>13488.324</v>
      </c>
      <c r="E14" s="89">
        <f t="shared" si="0"/>
        <v>0.0751117577972184</v>
      </c>
      <c r="F14" s="69"/>
      <c r="G14" s="69"/>
      <c r="H14" s="60"/>
    </row>
    <row r="15" spans="2:8" s="6" customFormat="1" ht="15">
      <c r="B15" s="60"/>
      <c r="C15" s="69" t="s">
        <v>112</v>
      </c>
      <c r="D15" s="71">
        <v>76149.845</v>
      </c>
      <c r="E15" s="83">
        <f t="shared" si="0"/>
        <v>0.4240518476525121</v>
      </c>
      <c r="F15" s="69"/>
      <c r="G15" s="69"/>
      <c r="H15" s="60"/>
    </row>
    <row r="16" spans="2:8" s="6" customFormat="1" ht="15">
      <c r="B16" s="60"/>
      <c r="C16" s="87" t="s">
        <v>113</v>
      </c>
      <c r="D16" s="88">
        <v>29254.078</v>
      </c>
      <c r="E16" s="89">
        <f t="shared" si="0"/>
        <v>0.1629057265615013</v>
      </c>
      <c r="F16" s="69"/>
      <c r="G16" s="69"/>
      <c r="H16" s="60"/>
    </row>
    <row r="17" spans="2:8" s="6" customFormat="1" ht="15">
      <c r="B17" s="60"/>
      <c r="C17" s="69"/>
      <c r="D17" s="69"/>
      <c r="E17" s="69"/>
      <c r="F17" s="69"/>
      <c r="G17" s="69"/>
      <c r="H17" s="60"/>
    </row>
    <row r="18" spans="2:8" s="6" customFormat="1" ht="15.75" thickBot="1">
      <c r="B18" s="60"/>
      <c r="C18" s="95" t="s">
        <v>114</v>
      </c>
      <c r="D18" s="96">
        <f>SUM(D11:D16)</f>
        <v>179576.73200000002</v>
      </c>
      <c r="E18" s="95"/>
      <c r="F18" s="69"/>
      <c r="G18" s="69"/>
      <c r="H18" s="60"/>
    </row>
    <row r="19" spans="2:8" s="6" customFormat="1" ht="15">
      <c r="B19" s="60"/>
      <c r="C19" s="69"/>
      <c r="D19" s="69"/>
      <c r="E19" s="69"/>
      <c r="F19" s="69"/>
      <c r="G19" s="69"/>
      <c r="H19" s="60"/>
    </row>
    <row r="20" spans="2:8" s="6" customFormat="1" ht="15">
      <c r="B20" s="60"/>
      <c r="C20" s="56" t="s">
        <v>115</v>
      </c>
      <c r="D20" s="69"/>
      <c r="E20" s="69"/>
      <c r="F20" s="69"/>
      <c r="G20" s="69"/>
      <c r="H20" s="60"/>
    </row>
    <row r="21" spans="2:8" s="6" customFormat="1" ht="15.75" thickBot="1">
      <c r="B21" s="60"/>
      <c r="C21" s="93"/>
      <c r="D21" s="93"/>
      <c r="E21" s="93"/>
      <c r="F21" s="93"/>
      <c r="G21" s="69"/>
      <c r="H21" s="60"/>
    </row>
    <row r="22" spans="2:8" s="6" customFormat="1" ht="45" customHeight="1" thickBot="1">
      <c r="B22" s="60"/>
      <c r="C22" s="97"/>
      <c r="D22" s="106" t="s">
        <v>51</v>
      </c>
      <c r="E22" s="107" t="s">
        <v>116</v>
      </c>
      <c r="F22" s="107" t="s">
        <v>117</v>
      </c>
      <c r="G22" s="69"/>
      <c r="H22" s="60"/>
    </row>
    <row r="23" spans="2:8" s="6" customFormat="1" ht="6" customHeight="1">
      <c r="B23" s="60"/>
      <c r="C23" s="69"/>
      <c r="D23" s="73"/>
      <c r="E23" s="69"/>
      <c r="F23" s="69"/>
      <c r="G23" s="69"/>
      <c r="H23" s="60"/>
    </row>
    <row r="24" spans="2:8" s="6" customFormat="1" ht="15">
      <c r="B24" s="60"/>
      <c r="C24" s="87" t="s">
        <v>108</v>
      </c>
      <c r="D24" s="90">
        <v>28907.205</v>
      </c>
      <c r="E24" s="91">
        <v>7769.826</v>
      </c>
      <c r="F24" s="92">
        <f>E24/D24</f>
        <v>0.26878510046197823</v>
      </c>
      <c r="G24" s="69"/>
      <c r="H24" s="60"/>
    </row>
    <row r="25" spans="2:8" s="6" customFormat="1" ht="15">
      <c r="B25" s="60"/>
      <c r="C25" s="69" t="s">
        <v>109</v>
      </c>
      <c r="D25" s="74">
        <v>12543.398</v>
      </c>
      <c r="E25" s="84">
        <v>9800.406</v>
      </c>
      <c r="F25" s="85">
        <f>E25/D25</f>
        <v>0.7813198624487561</v>
      </c>
      <c r="G25" s="69"/>
      <c r="H25" s="60"/>
    </row>
    <row r="26" spans="2:8" s="6" customFormat="1" ht="15">
      <c r="B26" s="60"/>
      <c r="C26" s="87" t="s">
        <v>110</v>
      </c>
      <c r="D26" s="90">
        <v>81037.299</v>
      </c>
      <c r="E26" s="91">
        <v>16591.859</v>
      </c>
      <c r="F26" s="92">
        <f>E26/D26</f>
        <v>0.2047434848488719</v>
      </c>
      <c r="G26" s="69"/>
      <c r="H26" s="60"/>
    </row>
    <row r="27" spans="2:8" s="6" customFormat="1" ht="15">
      <c r="B27" s="60"/>
      <c r="C27" s="69" t="s">
        <v>111</v>
      </c>
      <c r="D27" s="75">
        <v>22150.473</v>
      </c>
      <c r="E27" s="84"/>
      <c r="F27" s="84"/>
      <c r="G27" s="69"/>
      <c r="H27" s="60"/>
    </row>
    <row r="28" spans="2:8" s="6" customFormat="1" ht="15">
      <c r="B28" s="60"/>
      <c r="C28" s="87" t="s">
        <v>112</v>
      </c>
      <c r="D28" s="90">
        <v>121488.817</v>
      </c>
      <c r="E28" s="91">
        <v>2055.032</v>
      </c>
      <c r="F28" s="92">
        <f>E28/D28</f>
        <v>0.016915400534355356</v>
      </c>
      <c r="G28" s="69"/>
      <c r="H28" s="60"/>
    </row>
    <row r="29" spans="2:8" s="6" customFormat="1" ht="15.75" thickBot="1">
      <c r="B29" s="60"/>
      <c r="C29" s="93" t="s">
        <v>113</v>
      </c>
      <c r="D29" s="94">
        <v>40066.172</v>
      </c>
      <c r="E29" s="93"/>
      <c r="F29" s="93"/>
      <c r="G29" s="69"/>
      <c r="H29" s="60"/>
    </row>
    <row r="30" spans="2:8" s="6" customFormat="1" ht="15">
      <c r="B30" s="60"/>
      <c r="C30" s="69"/>
      <c r="D30" s="69"/>
      <c r="E30" s="69"/>
      <c r="F30" s="69"/>
      <c r="G30" s="69"/>
      <c r="H30" s="60"/>
    </row>
    <row r="31" spans="2:8" s="6" customFormat="1" ht="15">
      <c r="B31" s="60"/>
      <c r="C31" s="138" t="s">
        <v>129</v>
      </c>
      <c r="D31" s="73"/>
      <c r="E31" s="73"/>
      <c r="F31" s="73"/>
      <c r="G31" s="69"/>
      <c r="H31" s="60"/>
    </row>
    <row r="32" spans="2:8" s="6" customFormat="1" ht="15.75" thickBot="1">
      <c r="B32" s="60"/>
      <c r="C32" s="93"/>
      <c r="D32" s="93"/>
      <c r="E32" s="93"/>
      <c r="F32" s="93"/>
      <c r="G32" s="69"/>
      <c r="H32" s="60"/>
    </row>
    <row r="33" spans="2:8" s="6" customFormat="1" ht="12.75" customHeight="1">
      <c r="B33" s="60"/>
      <c r="C33" s="99"/>
      <c r="D33" s="149" t="s">
        <v>118</v>
      </c>
      <c r="E33" s="149" t="s">
        <v>119</v>
      </c>
      <c r="F33" s="149" t="s">
        <v>120</v>
      </c>
      <c r="G33" s="69"/>
      <c r="H33" s="60"/>
    </row>
    <row r="34" spans="2:8" s="6" customFormat="1" ht="15.75" thickBot="1">
      <c r="B34" s="60"/>
      <c r="C34" s="100"/>
      <c r="D34" s="150"/>
      <c r="E34" s="150"/>
      <c r="F34" s="150"/>
      <c r="G34" s="69"/>
      <c r="H34" s="60"/>
    </row>
    <row r="35" spans="2:8" s="6" customFormat="1" ht="6.75" customHeight="1">
      <c r="B35" s="60"/>
      <c r="C35" s="101"/>
      <c r="D35" s="102"/>
      <c r="E35" s="102"/>
      <c r="F35" s="102"/>
      <c r="G35" s="69"/>
      <c r="H35" s="60"/>
    </row>
    <row r="36" spans="2:8" s="6" customFormat="1" ht="15">
      <c r="B36" s="60"/>
      <c r="C36" s="87" t="s">
        <v>108</v>
      </c>
      <c r="D36" s="90">
        <v>30698.238</v>
      </c>
      <c r="E36" s="91">
        <v>1791.033</v>
      </c>
      <c r="F36" s="103">
        <f>E36/D36</f>
        <v>0.0583431856903318</v>
      </c>
      <c r="G36" s="69"/>
      <c r="H36" s="60"/>
    </row>
    <row r="37" spans="2:8" s="6" customFormat="1" ht="15">
      <c r="B37" s="60"/>
      <c r="C37" s="69" t="s">
        <v>109</v>
      </c>
      <c r="D37" s="74">
        <v>12763.828</v>
      </c>
      <c r="E37" s="84">
        <v>220.43</v>
      </c>
      <c r="F37" s="86">
        <f>E37/D37</f>
        <v>0.01726989740068575</v>
      </c>
      <c r="G37" s="69"/>
      <c r="H37" s="60"/>
    </row>
    <row r="38" spans="2:8" s="6" customFormat="1" ht="15">
      <c r="B38" s="60"/>
      <c r="C38" s="87" t="s">
        <v>110</v>
      </c>
      <c r="D38" s="90">
        <v>113474.216</v>
      </c>
      <c r="E38" s="91">
        <v>32436.917</v>
      </c>
      <c r="F38" s="103">
        <f>E38/D38</f>
        <v>0.2858527526640942</v>
      </c>
      <c r="G38" s="69"/>
      <c r="H38" s="60"/>
    </row>
    <row r="39" spans="2:8" s="6" customFormat="1" ht="15">
      <c r="B39" s="60"/>
      <c r="C39" s="69" t="s">
        <v>111</v>
      </c>
      <c r="D39" s="75">
        <v>22150.473</v>
      </c>
      <c r="E39" s="84"/>
      <c r="F39" s="70"/>
      <c r="G39" s="69"/>
      <c r="H39" s="60"/>
    </row>
    <row r="40" spans="2:8" s="6" customFormat="1" ht="15">
      <c r="B40" s="60"/>
      <c r="C40" s="87" t="s">
        <v>112</v>
      </c>
      <c r="D40" s="90">
        <v>124757.622</v>
      </c>
      <c r="E40" s="91">
        <v>3269</v>
      </c>
      <c r="F40" s="103">
        <f>E40/D40</f>
        <v>0.026202807873333782</v>
      </c>
      <c r="G40" s="69"/>
      <c r="H40" s="60"/>
    </row>
    <row r="41" spans="2:8" s="6" customFormat="1" ht="15.75" thickBot="1">
      <c r="B41" s="60"/>
      <c r="C41" s="93" t="s">
        <v>113</v>
      </c>
      <c r="D41" s="94">
        <v>40066.178</v>
      </c>
      <c r="E41" s="104"/>
      <c r="F41" s="105"/>
      <c r="G41" s="69"/>
      <c r="H41" s="60"/>
    </row>
    <row r="42" spans="2:8" s="6" customFormat="1" ht="15">
      <c r="B42" s="60"/>
      <c r="C42" s="69"/>
      <c r="D42" s="69"/>
      <c r="E42" s="69"/>
      <c r="F42" s="69"/>
      <c r="G42" s="69"/>
      <c r="H42" s="60"/>
    </row>
    <row r="43" spans="2:8" s="6" customFormat="1" ht="15">
      <c r="B43" s="60"/>
      <c r="C43" s="132" t="s">
        <v>130</v>
      </c>
      <c r="D43" s="69"/>
      <c r="E43" s="69"/>
      <c r="F43" s="69"/>
      <c r="G43" s="69"/>
      <c r="H43" s="60"/>
    </row>
    <row r="44" spans="2:8" s="6" customFormat="1" ht="15.75" thickBot="1">
      <c r="B44" s="60"/>
      <c r="C44" s="93"/>
      <c r="D44" s="93"/>
      <c r="E44" s="93"/>
      <c r="F44" s="69"/>
      <c r="G44" s="69"/>
      <c r="H44" s="60"/>
    </row>
    <row r="45" spans="2:8" s="6" customFormat="1" ht="15">
      <c r="B45" s="60"/>
      <c r="C45" s="146"/>
      <c r="D45" s="146" t="s">
        <v>121</v>
      </c>
      <c r="E45" s="146" t="s">
        <v>122</v>
      </c>
      <c r="F45" s="69"/>
      <c r="G45" s="69"/>
      <c r="H45" s="70"/>
    </row>
    <row r="46" spans="2:8" s="6" customFormat="1" ht="15.75" thickBot="1">
      <c r="B46" s="60"/>
      <c r="C46" s="147"/>
      <c r="D46" s="147"/>
      <c r="E46" s="147"/>
      <c r="F46" s="69"/>
      <c r="G46" s="69"/>
      <c r="H46" s="76"/>
    </row>
    <row r="47" spans="2:8" s="6" customFormat="1" ht="5.25" customHeight="1">
      <c r="B47" s="60"/>
      <c r="C47" s="65"/>
      <c r="D47" s="65"/>
      <c r="E47" s="65"/>
      <c r="F47" s="69"/>
      <c r="G47" s="69"/>
      <c r="H47" s="76"/>
    </row>
    <row r="48" spans="2:8" s="6" customFormat="1" ht="15">
      <c r="B48" s="60"/>
      <c r="C48" s="109" t="s">
        <v>108</v>
      </c>
      <c r="D48" s="110">
        <v>9613.889</v>
      </c>
      <c r="E48" s="111">
        <f>D48/$D$55</f>
        <v>0.07826481594534679</v>
      </c>
      <c r="F48" s="69"/>
      <c r="G48" s="69"/>
      <c r="H48" s="77"/>
    </row>
    <row r="49" spans="2:8" s="6" customFormat="1" ht="15">
      <c r="B49" s="60"/>
      <c r="C49" s="87" t="s">
        <v>109</v>
      </c>
      <c r="D49" s="91">
        <v>1.8</v>
      </c>
      <c r="E49" s="108">
        <f>D49/$D$55</f>
        <v>1.4653452801631498E-05</v>
      </c>
      <c r="F49" s="69"/>
      <c r="G49" s="69"/>
      <c r="H49" s="77"/>
    </row>
    <row r="50" spans="2:8" s="6" customFormat="1" ht="15">
      <c r="B50" s="60"/>
      <c r="C50" s="109" t="s">
        <v>110</v>
      </c>
      <c r="D50" s="110">
        <v>56225.149</v>
      </c>
      <c r="E50" s="111">
        <f>D50/$D$55</f>
        <v>0.45771809285344356</v>
      </c>
      <c r="F50" s="69"/>
      <c r="G50" s="69"/>
      <c r="H50" s="77"/>
    </row>
    <row r="51" spans="2:8" s="6" customFormat="1" ht="15">
      <c r="B51" s="60"/>
      <c r="C51" s="87" t="s">
        <v>111</v>
      </c>
      <c r="D51" s="91"/>
      <c r="E51" s="108"/>
      <c r="F51" s="69"/>
      <c r="G51" s="69"/>
      <c r="H51" s="60"/>
    </row>
    <row r="52" spans="2:8" s="6" customFormat="1" ht="15">
      <c r="B52" s="60"/>
      <c r="C52" s="109" t="s">
        <v>112</v>
      </c>
      <c r="D52" s="110">
        <v>55059.45</v>
      </c>
      <c r="E52" s="111">
        <f>D52/$D$55</f>
        <v>0.4482283621437718</v>
      </c>
      <c r="F52" s="69"/>
      <c r="G52" s="69"/>
      <c r="H52" s="60"/>
    </row>
    <row r="53" spans="2:8" s="6" customFormat="1" ht="15">
      <c r="B53" s="60"/>
      <c r="C53" s="87" t="s">
        <v>113</v>
      </c>
      <c r="D53" s="91">
        <v>1937.655</v>
      </c>
      <c r="E53" s="108">
        <f>D53/$D$55</f>
        <v>0.015774075604636267</v>
      </c>
      <c r="F53" s="69"/>
      <c r="G53" s="69"/>
      <c r="H53" s="77"/>
    </row>
    <row r="54" spans="2:8" s="6" customFormat="1" ht="15">
      <c r="B54" s="60"/>
      <c r="C54" s="69"/>
      <c r="D54" s="70"/>
      <c r="E54" s="70"/>
      <c r="F54" s="69"/>
      <c r="G54" s="69"/>
      <c r="H54" s="77"/>
    </row>
    <row r="55" spans="2:8" s="6" customFormat="1" ht="15.75" thickBot="1">
      <c r="B55" s="60"/>
      <c r="C55" s="100" t="s">
        <v>123</v>
      </c>
      <c r="D55" s="112">
        <f>SUM(D48:D53)</f>
        <v>122837.94299999998</v>
      </c>
      <c r="E55" s="113"/>
      <c r="F55" s="69"/>
      <c r="G55" s="69"/>
      <c r="H55" s="77"/>
    </row>
    <row r="56" spans="2:8" s="6" customFormat="1" ht="15">
      <c r="B56" s="60"/>
      <c r="C56" s="69"/>
      <c r="D56" s="69"/>
      <c r="E56" s="69"/>
      <c r="F56" s="60"/>
      <c r="G56" s="60"/>
      <c r="H56" s="60"/>
    </row>
    <row r="57" spans="2:8" s="6" customFormat="1" ht="15.75">
      <c r="B57" s="41" t="s">
        <v>84</v>
      </c>
      <c r="C57" s="40"/>
      <c r="D57" s="40"/>
      <c r="E57" s="170" t="s">
        <v>67</v>
      </c>
      <c r="F57" s="170"/>
      <c r="G57" s="170"/>
      <c r="H57" s="170"/>
    </row>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sheetData>
  <mergeCells count="10">
    <mergeCell ref="C2:H2"/>
    <mergeCell ref="C45:C46"/>
    <mergeCell ref="E57:H57"/>
    <mergeCell ref="G4:H4"/>
    <mergeCell ref="B6:H6"/>
    <mergeCell ref="D45:D46"/>
    <mergeCell ref="E45:E46"/>
    <mergeCell ref="D33:D34"/>
    <mergeCell ref="E33:E34"/>
    <mergeCell ref="F33:F34"/>
  </mergeCells>
  <hyperlinks>
    <hyperlink ref="G4" location="Índice!B6" display="Volver"/>
    <hyperlink ref="G4:H4" location="Índice!B6" display="Volver al índice"/>
  </hyperlinks>
  <printOptions horizontalCentered="1" verticalCentered="1"/>
  <pageMargins left="0.75" right="0.75" top="1" bottom="1" header="0.5" footer="0.5"/>
  <pageSetup horizontalDpi="600" verticalDpi="600" orientation="portrait" scale="75"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Inter-American Development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Técnicas de Medición Económica</dc:creator>
  <cp:keywords/>
  <dc:description/>
  <cp:lastModifiedBy>Juan Camilo Chaparro</cp:lastModifiedBy>
  <cp:lastPrinted>2004-10-11T20:22:33Z</cp:lastPrinted>
  <dcterms:created xsi:type="dcterms:W3CDTF">2004-06-07T20:52:56Z</dcterms:created>
  <dcterms:modified xsi:type="dcterms:W3CDTF">2008-07-25T19:53:42Z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