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12120" windowHeight="8250" activeTab="1"/>
  </bookViews>
  <sheets>
    <sheet name="Año Previo" sheetId="1" r:id="rId1"/>
    <sheet name="Presupuesto" sheetId="2" r:id="rId2"/>
  </sheets>
  <definedNames>
    <definedName name="Área_de_Impreción">'Presupuesto'!$A$1:$O$36</definedName>
    <definedName name="IngresosAug">'Presupuesto'!$J$5:$J$11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'Presupuesto'!$C$6:$N$6</definedName>
    <definedName name="solver_lhs2" localSheetId="1" hidden="1">'Presupuesto'!$C$41:$N$41</definedName>
    <definedName name="solver_lhs3" localSheetId="1" hidden="1">'Presupuesto'!$C$9:$N$9</definedName>
    <definedName name="solver_lhs4" localSheetId="1" hidden="1">'Presupuesto'!$C$5:$N$5</definedName>
    <definedName name="solver_lhs5" localSheetId="1" hidden="1">'Presupuesto'!$C$8:$N$8</definedName>
    <definedName name="solver_lhs6" localSheetId="1" hidden="1">'Presupuesto'!$C$41:$N$41</definedName>
    <definedName name="solver_lhs7" localSheetId="1" hidden="1">'Presupuesto'!$C$11:$N$11</definedName>
    <definedName name="solver_lhs8" localSheetId="1" hidden="1">'Presupuesto'!$C$41:$N$41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3</definedName>
    <definedName name="solver_rel7" localSheetId="1" hidden="1">1</definedName>
    <definedName name="solver_rel8" localSheetId="1" hidden="1">3</definedName>
    <definedName name="solver_rhs1" localSheetId="1" hidden="1">15272</definedName>
    <definedName name="solver_rhs2" localSheetId="1" hidden="1">0.22</definedName>
    <definedName name="solver_rhs3" localSheetId="1" hidden="1">25000</definedName>
    <definedName name="solver_rhs4" localSheetId="1" hidden="1">46000</definedName>
    <definedName name="solver_rhs5" localSheetId="1" hidden="1">13900</definedName>
    <definedName name="solver_rhs6" localSheetId="1" hidden="1">22%</definedName>
    <definedName name="solver_rhs7" localSheetId="1" hidden="1">690000</definedName>
    <definedName name="solver_rhs8" localSheetId="1" hidden="1">0.22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Total_VentaBruto">'Presupuesto'!$O$11</definedName>
    <definedName name="TotaldeIngresos1998">'Presupuesto'!$O$38</definedName>
    <definedName name="TotaldeIngresos2007">'Presupuesto'!$O$38</definedName>
    <definedName name="Totales_Anuales">'Presupuesto'!$O$38:$O$40</definedName>
  </definedNames>
  <calcPr fullCalcOnLoad="1"/>
</workbook>
</file>

<file path=xl/sharedStrings.xml><?xml version="1.0" encoding="utf-8"?>
<sst xmlns="http://schemas.openxmlformats.org/spreadsheetml/2006/main" count="88" uniqueCount="43">
  <si>
    <t>INGRESOS</t>
  </si>
  <si>
    <t>Total de Ingresos</t>
  </si>
  <si>
    <t>Total de Egresos</t>
  </si>
  <si>
    <t>Año:</t>
  </si>
  <si>
    <t>Feb</t>
  </si>
  <si>
    <t>Mar</t>
  </si>
  <si>
    <t>May</t>
  </si>
  <si>
    <t>Oct</t>
  </si>
  <si>
    <t>Nov</t>
  </si>
  <si>
    <t>Ene</t>
  </si>
  <si>
    <t>Abr</t>
  </si>
  <si>
    <t>Jun</t>
  </si>
  <si>
    <t>Jul</t>
  </si>
  <si>
    <t>Ago</t>
  </si>
  <si>
    <t>Sep</t>
  </si>
  <si>
    <t>Dic</t>
  </si>
  <si>
    <t>Total</t>
  </si>
  <si>
    <t>Margen %</t>
  </si>
  <si>
    <t>Salas</t>
  </si>
  <si>
    <t>Comedores</t>
  </si>
  <si>
    <t>Recámaras</t>
  </si>
  <si>
    <t>Cantinas</t>
  </si>
  <si>
    <t>Costo de operación</t>
  </si>
  <si>
    <t>Gasto de administración</t>
  </si>
  <si>
    <t>Otros</t>
  </si>
  <si>
    <t>Administración</t>
  </si>
  <si>
    <t>Publicidad</t>
  </si>
  <si>
    <t>Mercadotecnia</t>
  </si>
  <si>
    <t>Ventas</t>
  </si>
  <si>
    <t>Margen Neto</t>
  </si>
  <si>
    <t>Fabricación</t>
  </si>
  <si>
    <t>Rentas y aquileres</t>
  </si>
  <si>
    <t>Finanzas</t>
  </si>
  <si>
    <t>Transporte</t>
  </si>
  <si>
    <t>Meteria prima</t>
  </si>
  <si>
    <t>Reparación y mantenimiento</t>
  </si>
  <si>
    <t>Servicios</t>
  </si>
  <si>
    <t>Equipos</t>
  </si>
  <si>
    <t>Suministros</t>
  </si>
  <si>
    <t>Seguros</t>
  </si>
  <si>
    <t>Mano de obra</t>
  </si>
  <si>
    <t>Diseño</t>
  </si>
  <si>
    <t>Presupuesto (montos en USD Cy)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</si>
</sst>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0.0%"/>
    <numFmt numFmtId="174" formatCode="_-* #,##0.000_-;\-* #,##0.000_-;_-* &quot;-&quot;??_-;_-@_-"/>
  </numFmts>
  <fonts count="10">
    <font>
      <sz val="10"/>
      <name val="Arial"/>
      <family val="0"/>
    </font>
    <font>
      <b/>
      <sz val="28"/>
      <color indexed="31"/>
      <name val="Balloon Bd BT"/>
      <family val="4"/>
    </font>
    <font>
      <sz val="28"/>
      <color indexed="9"/>
      <name val="ZapfChan MdIt BT"/>
      <family val="4"/>
    </font>
    <font>
      <b/>
      <sz val="10"/>
      <color indexed="9"/>
      <name val="Arial"/>
      <family val="2"/>
    </font>
    <font>
      <sz val="1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" borderId="0">
      <alignment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3" borderId="1">
      <alignment horizontal="justify"/>
      <protection/>
    </xf>
    <xf numFmtId="0" fontId="2" fillId="4" borderId="0">
      <alignment horizontal="center" vertical="center" textRotation="105"/>
      <protection/>
    </xf>
  </cellStyleXfs>
  <cellXfs count="20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171" fontId="0" fillId="0" borderId="0" xfId="18" applyFont="1" applyAlignment="1">
      <alignment/>
    </xf>
    <xf numFmtId="171" fontId="0" fillId="5" borderId="0" xfId="18" applyFont="1" applyFill="1" applyAlignment="1">
      <alignment/>
    </xf>
    <xf numFmtId="171" fontId="3" fillId="2" borderId="0" xfId="18" applyFont="1" applyAlignment="1">
      <alignment wrapText="1"/>
    </xf>
    <xf numFmtId="171" fontId="0" fillId="5" borderId="2" xfId="18" applyFont="1" applyFill="1" applyBorder="1" applyAlignment="1">
      <alignment/>
    </xf>
    <xf numFmtId="10" fontId="0" fillId="5" borderId="0" xfId="22" applyNumberFormat="1" applyFont="1" applyFill="1" applyAlignment="1">
      <alignment/>
    </xf>
    <xf numFmtId="0" fontId="3" fillId="2" borderId="0" xfId="17" applyFont="1" applyAlignment="1">
      <alignment horizontal="left" wrapText="1"/>
      <protection/>
    </xf>
    <xf numFmtId="0" fontId="3" fillId="2" borderId="2" xfId="17" applyFont="1" applyBorder="1" applyAlignment="1">
      <alignment horizontal="left" wrapText="1"/>
      <protection/>
    </xf>
    <xf numFmtId="0" fontId="3" fillId="2" borderId="0" xfId="17" applyFont="1" applyAlignment="1">
      <alignment horizontal="left" wrapText="1"/>
      <protection/>
    </xf>
    <xf numFmtId="0" fontId="3" fillId="2" borderId="2" xfId="17" applyFont="1" applyBorder="1" applyAlignment="1">
      <alignment horizontal="left" wrapText="1"/>
      <protection/>
    </xf>
    <xf numFmtId="0" fontId="7" fillId="6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3" fontId="0" fillId="0" borderId="0" xfId="0" applyNumberFormat="1" applyAlignment="1">
      <alignment/>
    </xf>
    <xf numFmtId="0" fontId="3" fillId="2" borderId="0" xfId="0" applyFont="1" applyFill="1" applyAlignment="1">
      <alignment horizontal="center"/>
    </xf>
    <xf numFmtId="0" fontId="3" fillId="0" borderId="0" xfId="17" applyFont="1" applyFill="1" applyAlignment="1">
      <alignment wrapText="1"/>
      <protection/>
    </xf>
    <xf numFmtId="0" fontId="0" fillId="0" borderId="0" xfId="0" applyFont="1" applyAlignment="1">
      <alignment horizontal="left"/>
    </xf>
    <xf numFmtId="0" fontId="7" fillId="7" borderId="0" xfId="0" applyFont="1" applyFill="1" applyAlignment="1">
      <alignment horizontal="center" vertical="center"/>
    </xf>
    <xf numFmtId="0" fontId="3" fillId="2" borderId="3" xfId="17" applyFont="1" applyBorder="1" applyAlignment="1">
      <alignment horizontal="left"/>
      <protection/>
    </xf>
    <xf numFmtId="0" fontId="3" fillId="2" borderId="0" xfId="17" applyFont="1" applyAlignment="1">
      <alignment horizontal="left"/>
      <protection/>
    </xf>
  </cellXfs>
  <cellStyles count="11">
    <cellStyle name="Normal" xfId="0"/>
    <cellStyle name="Hyperlink" xfId="15"/>
    <cellStyle name="Followed Hyperlink" xfId="16"/>
    <cellStyle name="Label" xfId="17"/>
    <cellStyle name="Comma" xfId="18"/>
    <cellStyle name="Comma [0]" xfId="19"/>
    <cellStyle name="Currency" xfId="20"/>
    <cellStyle name="Currency [0]" xfId="21"/>
    <cellStyle name="Percent" xfId="22"/>
    <cellStyle name="testing" xfId="23"/>
    <cellStyle name="testing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F24" sqref="F24"/>
    </sheetView>
  </sheetViews>
  <sheetFormatPr defaultColWidth="11.421875" defaultRowHeight="12.75"/>
  <cols>
    <col min="1" max="1" width="2.00390625" style="0" customWidth="1"/>
    <col min="2" max="2" width="4.421875" style="0" customWidth="1"/>
    <col min="3" max="3" width="20.28125" style="0" customWidth="1"/>
    <col min="4" max="15" width="11.28125" style="0" customWidth="1"/>
    <col min="16" max="16" width="13.00390625" style="0" bestFit="1" customWidth="1"/>
  </cols>
  <sheetData>
    <row r="1" spans="1:5" ht="18">
      <c r="A1" s="1" t="s">
        <v>42</v>
      </c>
      <c r="B1" s="1"/>
      <c r="C1" s="1"/>
      <c r="D1" s="1"/>
      <c r="E1" s="1"/>
    </row>
    <row r="2" spans="1:4" ht="20.25" customHeight="1">
      <c r="A2" s="17" t="s">
        <v>3</v>
      </c>
      <c r="B2" s="17"/>
      <c r="C2" s="11"/>
      <c r="D2" s="12"/>
    </row>
    <row r="3" spans="1:3" ht="12.75">
      <c r="A3" s="15"/>
      <c r="B3" s="15"/>
      <c r="C3" s="15"/>
    </row>
    <row r="4" spans="1:16" ht="12.75" customHeight="1">
      <c r="A4" s="9" t="s">
        <v>0</v>
      </c>
      <c r="B4" s="9"/>
      <c r="C4" s="9"/>
      <c r="D4" s="14" t="s">
        <v>9</v>
      </c>
      <c r="E4" s="14" t="s">
        <v>4</v>
      </c>
      <c r="F4" s="14" t="s">
        <v>5</v>
      </c>
      <c r="G4" s="14" t="s">
        <v>10</v>
      </c>
      <c r="H4" s="14" t="s">
        <v>6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7</v>
      </c>
      <c r="N4" s="14" t="s">
        <v>8</v>
      </c>
      <c r="O4" s="14" t="s">
        <v>15</v>
      </c>
      <c r="P4" s="14" t="s">
        <v>16</v>
      </c>
    </row>
    <row r="5" spans="2:16" ht="12.75">
      <c r="B5" s="16" t="s">
        <v>18</v>
      </c>
      <c r="C5" s="16"/>
      <c r="D5" s="2">
        <v>137940</v>
      </c>
      <c r="E5" s="2">
        <v>107016</v>
      </c>
      <c r="F5" s="2">
        <v>165702</v>
      </c>
      <c r="G5" s="2">
        <v>180750</v>
      </c>
      <c r="H5" s="2">
        <v>182616</v>
      </c>
      <c r="I5" s="2">
        <v>210000</v>
      </c>
      <c r="J5" s="2">
        <v>226176</v>
      </c>
      <c r="K5" s="2">
        <v>201750</v>
      </c>
      <c r="L5" s="2">
        <v>205500</v>
      </c>
      <c r="M5" s="2">
        <v>185250</v>
      </c>
      <c r="N5" s="2">
        <v>214350</v>
      </c>
      <c r="O5" s="2">
        <v>208500</v>
      </c>
      <c r="P5" s="3">
        <f>SUM(D5:O5)</f>
        <v>2225550</v>
      </c>
    </row>
    <row r="6" spans="2:16" ht="12.75">
      <c r="B6" s="16" t="s">
        <v>19</v>
      </c>
      <c r="C6" s="16"/>
      <c r="D6" s="2">
        <v>103455</v>
      </c>
      <c r="E6" s="2">
        <v>80262</v>
      </c>
      <c r="F6" s="2">
        <v>124276.5</v>
      </c>
      <c r="G6" s="2">
        <v>135562.5</v>
      </c>
      <c r="H6" s="2">
        <v>136962</v>
      </c>
      <c r="I6" s="2">
        <v>157500</v>
      </c>
      <c r="J6" s="2">
        <v>169632</v>
      </c>
      <c r="K6" s="2">
        <v>151312.5</v>
      </c>
      <c r="L6" s="2">
        <v>154125</v>
      </c>
      <c r="M6" s="2">
        <v>138937.5</v>
      </c>
      <c r="N6" s="2">
        <v>160762.5</v>
      </c>
      <c r="O6" s="2">
        <v>156375</v>
      </c>
      <c r="P6" s="3">
        <f>SUM(D6:O6)</f>
        <v>1669162.5</v>
      </c>
    </row>
    <row r="7" spans="2:16" ht="12.75">
      <c r="B7" s="16" t="s">
        <v>20</v>
      </c>
      <c r="C7" s="16"/>
      <c r="D7" s="2">
        <v>68970</v>
      </c>
      <c r="E7" s="2">
        <v>53508</v>
      </c>
      <c r="F7" s="2">
        <v>82851</v>
      </c>
      <c r="G7" s="2">
        <v>90375</v>
      </c>
      <c r="H7" s="2">
        <v>91308</v>
      </c>
      <c r="I7" s="2">
        <v>105000</v>
      </c>
      <c r="J7" s="2">
        <v>113088</v>
      </c>
      <c r="K7" s="2">
        <v>100875</v>
      </c>
      <c r="L7" s="2">
        <v>102750</v>
      </c>
      <c r="M7" s="2">
        <v>92625</v>
      </c>
      <c r="N7" s="2">
        <v>107175</v>
      </c>
      <c r="O7" s="2">
        <v>104250</v>
      </c>
      <c r="P7" s="3">
        <f>SUM(D7:O7)</f>
        <v>1112775</v>
      </c>
    </row>
    <row r="8" spans="2:16" ht="12.75">
      <c r="B8" s="16" t="s">
        <v>21</v>
      </c>
      <c r="C8" s="16"/>
      <c r="D8" s="2">
        <v>41382</v>
      </c>
      <c r="E8" s="2">
        <v>32104.8</v>
      </c>
      <c r="F8" s="2">
        <v>49710.6</v>
      </c>
      <c r="G8" s="2">
        <v>54225</v>
      </c>
      <c r="H8" s="2">
        <v>54784.8</v>
      </c>
      <c r="I8" s="2">
        <v>63000</v>
      </c>
      <c r="J8" s="2">
        <v>67852.8</v>
      </c>
      <c r="K8" s="2">
        <v>60525</v>
      </c>
      <c r="L8" s="2">
        <v>61650</v>
      </c>
      <c r="M8" s="2">
        <v>55575</v>
      </c>
      <c r="N8" s="2">
        <v>64305</v>
      </c>
      <c r="O8" s="2">
        <v>62550</v>
      </c>
      <c r="P8" s="3">
        <f>SUM(D8:O8)</f>
        <v>667665</v>
      </c>
    </row>
    <row r="9" spans="1:16" ht="12.75" customHeight="1">
      <c r="A9" s="9" t="s">
        <v>22</v>
      </c>
      <c r="B9" s="9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ht="12.75">
      <c r="B10" s="16" t="s">
        <v>34</v>
      </c>
      <c r="C10" s="16"/>
      <c r="D10" s="2">
        <v>82764</v>
      </c>
      <c r="E10" s="2">
        <v>64209.6</v>
      </c>
      <c r="F10" s="2">
        <v>99421.2</v>
      </c>
      <c r="G10" s="2">
        <v>108450</v>
      </c>
      <c r="H10" s="2">
        <v>109569.6</v>
      </c>
      <c r="I10" s="2">
        <v>126000</v>
      </c>
      <c r="J10" s="2">
        <v>135705.6</v>
      </c>
      <c r="K10" s="2">
        <v>121050</v>
      </c>
      <c r="L10" s="2">
        <v>123300</v>
      </c>
      <c r="M10" s="2">
        <v>111150</v>
      </c>
      <c r="N10" s="2">
        <v>128610</v>
      </c>
      <c r="O10" s="2">
        <v>125100</v>
      </c>
      <c r="P10" s="3">
        <f>SUM(D10:O10)</f>
        <v>1335330</v>
      </c>
    </row>
    <row r="11" spans="2:17" ht="12.75">
      <c r="B11" s="16" t="s">
        <v>40</v>
      </c>
      <c r="C11" s="16"/>
      <c r="D11" s="2">
        <v>62073</v>
      </c>
      <c r="E11" s="2">
        <v>48157.2</v>
      </c>
      <c r="F11" s="2">
        <v>74565.9</v>
      </c>
      <c r="G11" s="2">
        <v>81337.5</v>
      </c>
      <c r="H11" s="2">
        <v>82177.2</v>
      </c>
      <c r="I11" s="2">
        <v>94500</v>
      </c>
      <c r="J11" s="2">
        <v>101779.2</v>
      </c>
      <c r="K11" s="2">
        <v>90787.5</v>
      </c>
      <c r="L11" s="2">
        <v>92475</v>
      </c>
      <c r="M11" s="2">
        <v>83362.5</v>
      </c>
      <c r="N11" s="2">
        <v>96457.5</v>
      </c>
      <c r="O11" s="2">
        <v>93825</v>
      </c>
      <c r="P11" s="3">
        <f aca="true" t="shared" si="0" ref="P11:P21">SUM(D11:O11)</f>
        <v>1001497.5</v>
      </c>
      <c r="Q11" s="2"/>
    </row>
    <row r="12" spans="2:16" ht="12.75">
      <c r="B12" s="16" t="s">
        <v>30</v>
      </c>
      <c r="C12" s="16"/>
      <c r="D12" s="2">
        <v>6207.3</v>
      </c>
      <c r="E12" s="2">
        <v>4815.72</v>
      </c>
      <c r="F12" s="2">
        <v>7456.59</v>
      </c>
      <c r="G12" s="2">
        <v>8133.75</v>
      </c>
      <c r="H12" s="2">
        <v>8217.72</v>
      </c>
      <c r="I12" s="2">
        <v>9450</v>
      </c>
      <c r="J12" s="2">
        <v>10177.92</v>
      </c>
      <c r="K12" s="2">
        <v>9078.75</v>
      </c>
      <c r="L12" s="2">
        <v>9247.5</v>
      </c>
      <c r="M12" s="2">
        <v>8336.25</v>
      </c>
      <c r="N12" s="2">
        <v>9645.75</v>
      </c>
      <c r="O12" s="2">
        <v>9382.5</v>
      </c>
      <c r="P12" s="3">
        <f t="shared" si="0"/>
        <v>100149.75</v>
      </c>
    </row>
    <row r="13" spans="2:16" ht="12.75">
      <c r="B13" s="16" t="s">
        <v>31</v>
      </c>
      <c r="C13" s="16"/>
      <c r="D13" s="2">
        <v>22070.4</v>
      </c>
      <c r="E13" s="2">
        <v>17122.56</v>
      </c>
      <c r="F13" s="2">
        <v>26512.32</v>
      </c>
      <c r="G13" s="2">
        <v>28920</v>
      </c>
      <c r="H13" s="2">
        <v>29218.56</v>
      </c>
      <c r="I13" s="2">
        <v>33600</v>
      </c>
      <c r="J13" s="2">
        <v>36188.16</v>
      </c>
      <c r="K13" s="2">
        <v>32280</v>
      </c>
      <c r="L13" s="2">
        <v>32880</v>
      </c>
      <c r="M13" s="2">
        <v>29640</v>
      </c>
      <c r="N13" s="2">
        <v>34296</v>
      </c>
      <c r="O13" s="2">
        <v>33360</v>
      </c>
      <c r="P13" s="3">
        <f t="shared" si="0"/>
        <v>356088</v>
      </c>
    </row>
    <row r="14" spans="2:16" ht="12.75">
      <c r="B14" s="16" t="s">
        <v>33</v>
      </c>
      <c r="C14" s="16"/>
      <c r="D14" s="2">
        <v>4034.745</v>
      </c>
      <c r="E14" s="2">
        <v>3130.218</v>
      </c>
      <c r="F14" s="2">
        <v>4846.7835</v>
      </c>
      <c r="G14" s="2">
        <v>5286.9375</v>
      </c>
      <c r="H14" s="2">
        <v>5341.518</v>
      </c>
      <c r="I14" s="2">
        <v>6142.5</v>
      </c>
      <c r="J14" s="2">
        <v>6615.648</v>
      </c>
      <c r="K14" s="2">
        <v>5901.1875</v>
      </c>
      <c r="L14" s="2">
        <v>6010.875</v>
      </c>
      <c r="M14" s="2">
        <v>5418.5625</v>
      </c>
      <c r="N14" s="2">
        <v>6269.7375</v>
      </c>
      <c r="O14" s="2">
        <v>6098.625</v>
      </c>
      <c r="P14" s="3">
        <f t="shared" si="0"/>
        <v>65097.3375</v>
      </c>
    </row>
    <row r="15" spans="2:16" ht="12.75">
      <c r="B15" s="16" t="s">
        <v>35</v>
      </c>
      <c r="C15" s="16"/>
      <c r="D15" s="2">
        <v>4138.2</v>
      </c>
      <c r="E15" s="2">
        <v>3210.48</v>
      </c>
      <c r="F15" s="2">
        <v>4971.06</v>
      </c>
      <c r="G15" s="2">
        <v>5422.5</v>
      </c>
      <c r="H15" s="2">
        <v>5478.48</v>
      </c>
      <c r="I15" s="2">
        <v>6300</v>
      </c>
      <c r="J15" s="2">
        <v>6785.28</v>
      </c>
      <c r="K15" s="2">
        <v>6052.5</v>
      </c>
      <c r="L15" s="2">
        <v>6165</v>
      </c>
      <c r="M15" s="2">
        <v>5557.5</v>
      </c>
      <c r="N15" s="2">
        <v>6430.5</v>
      </c>
      <c r="O15" s="2">
        <v>6255</v>
      </c>
      <c r="P15" s="3">
        <f t="shared" si="0"/>
        <v>66766.5</v>
      </c>
    </row>
    <row r="16" spans="2:16" ht="12.75">
      <c r="B16" s="16" t="s">
        <v>36</v>
      </c>
      <c r="C16" s="16"/>
      <c r="D16" s="2">
        <v>6897</v>
      </c>
      <c r="E16" s="2">
        <v>5350.8</v>
      </c>
      <c r="F16" s="2">
        <v>8285.1</v>
      </c>
      <c r="G16" s="2">
        <v>9037.5</v>
      </c>
      <c r="H16" s="2">
        <v>9130.8</v>
      </c>
      <c r="I16" s="2">
        <v>10500</v>
      </c>
      <c r="J16" s="2">
        <v>11308.8</v>
      </c>
      <c r="K16" s="2">
        <v>10087.5</v>
      </c>
      <c r="L16" s="2">
        <v>10275</v>
      </c>
      <c r="M16" s="2">
        <v>9262.5</v>
      </c>
      <c r="N16" s="2">
        <v>10717.5</v>
      </c>
      <c r="O16" s="2">
        <v>10425</v>
      </c>
      <c r="P16" s="3">
        <f t="shared" si="0"/>
        <v>111277.5</v>
      </c>
    </row>
    <row r="17" spans="2:16" ht="12.75">
      <c r="B17" s="16" t="s">
        <v>38</v>
      </c>
      <c r="C17" s="16"/>
      <c r="D17" s="2">
        <v>5517.6</v>
      </c>
      <c r="E17" s="2">
        <v>4280.64</v>
      </c>
      <c r="F17" s="2">
        <v>6628.08</v>
      </c>
      <c r="G17" s="2">
        <v>7230</v>
      </c>
      <c r="H17" s="2">
        <v>7304.64</v>
      </c>
      <c r="I17" s="2">
        <v>8400</v>
      </c>
      <c r="J17" s="2">
        <v>9047.04</v>
      </c>
      <c r="K17" s="2">
        <v>8070</v>
      </c>
      <c r="L17" s="2">
        <v>8220</v>
      </c>
      <c r="M17" s="2">
        <v>7410</v>
      </c>
      <c r="N17" s="2">
        <v>8574</v>
      </c>
      <c r="O17" s="2">
        <v>8340</v>
      </c>
      <c r="P17" s="3">
        <f t="shared" si="0"/>
        <v>89022</v>
      </c>
    </row>
    <row r="18" spans="2:16" ht="12.75">
      <c r="B18" s="16" t="s">
        <v>37</v>
      </c>
      <c r="C18" s="16"/>
      <c r="D18" s="2">
        <v>3227.796</v>
      </c>
      <c r="E18" s="2">
        <v>2504.1744</v>
      </c>
      <c r="F18" s="2">
        <v>3877.4267999999997</v>
      </c>
      <c r="G18" s="2">
        <v>4229.55</v>
      </c>
      <c r="H18" s="2">
        <v>4273.2144</v>
      </c>
      <c r="I18" s="2">
        <v>4914</v>
      </c>
      <c r="J18" s="2">
        <v>5292.5184</v>
      </c>
      <c r="K18" s="2">
        <v>4720.95</v>
      </c>
      <c r="L18" s="2">
        <v>4808.7</v>
      </c>
      <c r="M18" s="2">
        <v>4334.85</v>
      </c>
      <c r="N18" s="2">
        <v>5015.79</v>
      </c>
      <c r="O18" s="2">
        <v>4878.9</v>
      </c>
      <c r="P18" s="3">
        <f t="shared" si="0"/>
        <v>52077.869999999995</v>
      </c>
    </row>
    <row r="19" spans="2:16" ht="12.75">
      <c r="B19" s="16" t="s">
        <v>39</v>
      </c>
      <c r="C19" s="16"/>
      <c r="D19" s="2">
        <v>5517.6</v>
      </c>
      <c r="E19" s="2">
        <v>4280.64</v>
      </c>
      <c r="F19" s="2">
        <v>6628.08</v>
      </c>
      <c r="G19" s="2">
        <v>7230</v>
      </c>
      <c r="H19" s="2">
        <v>7304.64</v>
      </c>
      <c r="I19" s="2">
        <v>8400</v>
      </c>
      <c r="J19" s="2">
        <v>9047.04</v>
      </c>
      <c r="K19" s="2">
        <v>8070</v>
      </c>
      <c r="L19" s="2">
        <v>8220</v>
      </c>
      <c r="M19" s="2">
        <v>7410</v>
      </c>
      <c r="N19" s="2">
        <v>8574</v>
      </c>
      <c r="O19" s="2">
        <v>8340</v>
      </c>
      <c r="P19" s="3">
        <f t="shared" si="0"/>
        <v>89022</v>
      </c>
    </row>
    <row r="20" spans="2:16" ht="12.75">
      <c r="B20" s="16" t="s">
        <v>41</v>
      </c>
      <c r="C20" s="16"/>
      <c r="D20" s="13">
        <v>17587.35</v>
      </c>
      <c r="E20" s="13">
        <v>13644.54</v>
      </c>
      <c r="F20" s="13">
        <v>21127.005</v>
      </c>
      <c r="G20" s="13">
        <v>23045.625</v>
      </c>
      <c r="H20" s="13">
        <v>23283.54</v>
      </c>
      <c r="I20" s="13">
        <v>26775</v>
      </c>
      <c r="J20" s="13">
        <v>28837.44</v>
      </c>
      <c r="K20" s="13">
        <v>25723.125</v>
      </c>
      <c r="L20" s="13">
        <v>26201.25</v>
      </c>
      <c r="M20" s="13">
        <v>23619.375</v>
      </c>
      <c r="N20" s="13">
        <v>27329.625</v>
      </c>
      <c r="O20" s="13">
        <v>26583.75</v>
      </c>
      <c r="P20" s="3">
        <f t="shared" si="0"/>
        <v>283757.625</v>
      </c>
    </row>
    <row r="21" spans="2:16" ht="12.75">
      <c r="B21" s="16" t="s">
        <v>24</v>
      </c>
      <c r="C21" s="16"/>
      <c r="D21" s="2">
        <v>12414.6</v>
      </c>
      <c r="E21" s="2">
        <v>9631.44</v>
      </c>
      <c r="F21" s="2">
        <v>14913.18</v>
      </c>
      <c r="G21" s="2">
        <v>16267.5</v>
      </c>
      <c r="H21" s="2">
        <v>16435.44</v>
      </c>
      <c r="I21" s="2">
        <v>18900</v>
      </c>
      <c r="J21" s="2">
        <v>20355.84</v>
      </c>
      <c r="K21" s="2">
        <v>18157.5</v>
      </c>
      <c r="L21" s="2">
        <v>18495</v>
      </c>
      <c r="M21" s="2">
        <v>16672.5</v>
      </c>
      <c r="N21" s="2">
        <v>19291.5</v>
      </c>
      <c r="O21" s="2">
        <v>18765</v>
      </c>
      <c r="P21" s="3">
        <f t="shared" si="0"/>
        <v>200299.5</v>
      </c>
    </row>
    <row r="22" spans="1:16" ht="12.75" customHeight="1">
      <c r="A22" s="9" t="s">
        <v>23</v>
      </c>
      <c r="B22" s="9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16" t="s">
        <v>25</v>
      </c>
      <c r="C23" s="16"/>
      <c r="D23" s="2">
        <v>36209.25</v>
      </c>
      <c r="E23" s="2">
        <v>28091.7</v>
      </c>
      <c r="F23" s="2">
        <v>43496.774999999994</v>
      </c>
      <c r="G23" s="2">
        <v>47446.875</v>
      </c>
      <c r="H23" s="2">
        <v>47936.7</v>
      </c>
      <c r="I23" s="2">
        <v>55125</v>
      </c>
      <c r="J23" s="2">
        <v>59371.2</v>
      </c>
      <c r="K23" s="2">
        <v>52959.375</v>
      </c>
      <c r="L23" s="2">
        <v>53943.75</v>
      </c>
      <c r="M23" s="2">
        <v>48628.125</v>
      </c>
      <c r="N23" s="2">
        <v>56266.875</v>
      </c>
      <c r="O23" s="2">
        <v>54731.25</v>
      </c>
      <c r="P23" s="3">
        <f aca="true" t="shared" si="1" ref="P23:P28">SUM(D23:O23)</f>
        <v>584206.875</v>
      </c>
    </row>
    <row r="24" spans="2:16" ht="12.75">
      <c r="B24" s="16" t="s">
        <v>32</v>
      </c>
      <c r="C24" s="16"/>
      <c r="D24" s="2">
        <v>34485</v>
      </c>
      <c r="E24" s="2">
        <v>26754</v>
      </c>
      <c r="F24" s="2">
        <v>41425.5</v>
      </c>
      <c r="G24" s="2">
        <v>45187.5</v>
      </c>
      <c r="H24" s="2">
        <v>45654</v>
      </c>
      <c r="I24" s="2">
        <v>52500</v>
      </c>
      <c r="J24" s="2">
        <v>56544</v>
      </c>
      <c r="K24" s="2">
        <v>50437.5</v>
      </c>
      <c r="L24" s="2">
        <v>51375</v>
      </c>
      <c r="M24" s="2">
        <v>46312.5</v>
      </c>
      <c r="N24" s="2">
        <v>53587.5</v>
      </c>
      <c r="O24" s="2">
        <v>52125</v>
      </c>
      <c r="P24" s="3">
        <f t="shared" si="1"/>
        <v>556387.5</v>
      </c>
    </row>
    <row r="25" spans="2:16" ht="12.75">
      <c r="B25" s="16" t="s">
        <v>26</v>
      </c>
      <c r="C25" s="16"/>
      <c r="D25" s="2">
        <v>4138.2</v>
      </c>
      <c r="E25" s="2">
        <v>3210.48</v>
      </c>
      <c r="F25" s="2">
        <v>4971.06</v>
      </c>
      <c r="G25" s="2">
        <v>5422.5</v>
      </c>
      <c r="H25" s="2">
        <v>5478.48</v>
      </c>
      <c r="I25" s="2">
        <v>6300</v>
      </c>
      <c r="J25" s="2">
        <v>6785.28</v>
      </c>
      <c r="K25" s="2">
        <v>6052.5</v>
      </c>
      <c r="L25" s="2">
        <v>6165</v>
      </c>
      <c r="M25" s="2">
        <v>5557.5</v>
      </c>
      <c r="N25" s="2">
        <v>6430.5</v>
      </c>
      <c r="O25" s="2">
        <v>6255</v>
      </c>
      <c r="P25" s="3">
        <f t="shared" si="1"/>
        <v>66766.5</v>
      </c>
    </row>
    <row r="26" spans="2:16" ht="12.75">
      <c r="B26" s="16" t="s">
        <v>27</v>
      </c>
      <c r="C26" s="16"/>
      <c r="D26" s="2">
        <v>3103.65</v>
      </c>
      <c r="E26" s="2">
        <v>2407.86</v>
      </c>
      <c r="F26" s="2">
        <v>3728.295</v>
      </c>
      <c r="G26" s="2">
        <v>4066.875</v>
      </c>
      <c r="H26" s="2">
        <v>4108.86</v>
      </c>
      <c r="I26" s="2">
        <v>4725</v>
      </c>
      <c r="J26" s="2">
        <v>5088.96</v>
      </c>
      <c r="K26" s="2">
        <v>4539.375</v>
      </c>
      <c r="L26" s="2">
        <v>4623.75</v>
      </c>
      <c r="M26" s="2">
        <v>4168.125</v>
      </c>
      <c r="N26" s="2">
        <v>4822.875</v>
      </c>
      <c r="O26" s="2">
        <v>4691.25</v>
      </c>
      <c r="P26" s="3">
        <f>SUM(D26:O26)</f>
        <v>50074.875</v>
      </c>
    </row>
    <row r="27" spans="2:16" ht="12.75">
      <c r="B27" s="16" t="s">
        <v>28</v>
      </c>
      <c r="C27" s="16"/>
      <c r="D27" s="2">
        <v>20691</v>
      </c>
      <c r="E27" s="2">
        <v>16052.4</v>
      </c>
      <c r="F27" s="2">
        <v>24855.3</v>
      </c>
      <c r="G27" s="2">
        <v>27112.5</v>
      </c>
      <c r="H27" s="2">
        <v>27392.4</v>
      </c>
      <c r="I27" s="2">
        <v>31500</v>
      </c>
      <c r="J27" s="2">
        <v>33926.4</v>
      </c>
      <c r="K27" s="2">
        <v>30262.5</v>
      </c>
      <c r="L27" s="2">
        <v>30825</v>
      </c>
      <c r="M27" s="2">
        <v>27787.5</v>
      </c>
      <c r="N27" s="2">
        <v>32152.5</v>
      </c>
      <c r="O27" s="2">
        <v>31275</v>
      </c>
      <c r="P27" s="3">
        <f t="shared" si="1"/>
        <v>333832.5</v>
      </c>
    </row>
    <row r="28" spans="2:16" ht="12.75">
      <c r="B28" s="16" t="s">
        <v>24</v>
      </c>
      <c r="C28" s="16"/>
      <c r="D28" s="2">
        <v>6897</v>
      </c>
      <c r="E28" s="2">
        <v>5350.8</v>
      </c>
      <c r="F28" s="2">
        <v>8285.1</v>
      </c>
      <c r="G28" s="2">
        <v>9037.5</v>
      </c>
      <c r="H28" s="2">
        <v>9130.8</v>
      </c>
      <c r="I28" s="2">
        <v>10500</v>
      </c>
      <c r="J28" s="2">
        <v>11308.8</v>
      </c>
      <c r="K28" s="2">
        <v>10087.5</v>
      </c>
      <c r="L28" s="2">
        <v>10275</v>
      </c>
      <c r="M28" s="2">
        <v>9262.5</v>
      </c>
      <c r="N28" s="2">
        <v>10717.5</v>
      </c>
      <c r="O28" s="2">
        <v>10425</v>
      </c>
      <c r="P28" s="3">
        <f t="shared" si="1"/>
        <v>111277.5</v>
      </c>
    </row>
    <row r="29" spans="1:16" ht="12.75">
      <c r="A29" s="9" t="s">
        <v>1</v>
      </c>
      <c r="B29" s="9"/>
      <c r="C29" s="7"/>
      <c r="D29" s="3">
        <f>SUM(D5:D8)</f>
        <v>351747</v>
      </c>
      <c r="E29" s="3">
        <f aca="true" t="shared" si="2" ref="E29:P29">SUM(E5:E8)</f>
        <v>272890.8</v>
      </c>
      <c r="F29" s="3">
        <f t="shared" si="2"/>
        <v>422540.1</v>
      </c>
      <c r="G29" s="3">
        <f t="shared" si="2"/>
        <v>460912.5</v>
      </c>
      <c r="H29" s="3">
        <f t="shared" si="2"/>
        <v>465670.8</v>
      </c>
      <c r="I29" s="3">
        <f t="shared" si="2"/>
        <v>535500</v>
      </c>
      <c r="J29" s="3">
        <f t="shared" si="2"/>
        <v>576748.8</v>
      </c>
      <c r="K29" s="3">
        <f t="shared" si="2"/>
        <v>514462.5</v>
      </c>
      <c r="L29" s="3">
        <f t="shared" si="2"/>
        <v>524025</v>
      </c>
      <c r="M29" s="3">
        <f t="shared" si="2"/>
        <v>472387.5</v>
      </c>
      <c r="N29" s="3">
        <f t="shared" si="2"/>
        <v>546592.5</v>
      </c>
      <c r="O29" s="3">
        <f t="shared" si="2"/>
        <v>531675</v>
      </c>
      <c r="P29" s="3">
        <f t="shared" si="2"/>
        <v>5675152.5</v>
      </c>
    </row>
    <row r="30" spans="1:16" ht="13.5" thickBot="1">
      <c r="A30" s="10" t="s">
        <v>2</v>
      </c>
      <c r="B30" s="10"/>
      <c r="C30" s="8"/>
      <c r="D30" s="5">
        <f>SUM(D10:D28)</f>
        <v>337973.69100000005</v>
      </c>
      <c r="E30" s="5">
        <f>SUM(E10:E28)</f>
        <v>262205.2524</v>
      </c>
      <c r="F30" s="5">
        <f>SUM(F10:F28)</f>
        <v>405994.7552999999</v>
      </c>
      <c r="G30" s="5">
        <f>SUM(G10:G28)</f>
        <v>442864.6125</v>
      </c>
      <c r="H30" s="5">
        <f>SUM(H10:H28)</f>
        <v>447436.59239999996</v>
      </c>
      <c r="I30" s="5">
        <f>SUM(I10:I28)</f>
        <v>514531.5</v>
      </c>
      <c r="J30" s="5">
        <f>SUM(J10:J28)</f>
        <v>554165.1264000001</v>
      </c>
      <c r="K30" s="5">
        <f>SUM(K10:K28)</f>
        <v>494317.7625</v>
      </c>
      <c r="L30" s="5">
        <f>SUM(L10:L28)</f>
        <v>503505.825</v>
      </c>
      <c r="M30" s="5">
        <f>SUM(M10:M28)</f>
        <v>453890.2875</v>
      </c>
      <c r="N30" s="5">
        <f>SUM(N10:N28)</f>
        <v>525189.6525</v>
      </c>
      <c r="O30" s="5">
        <f>SUM(O10:O28)</f>
        <v>510856.275</v>
      </c>
      <c r="P30" s="5">
        <f>SUM(P10:P28)</f>
        <v>5452931.3325</v>
      </c>
    </row>
    <row r="31" spans="1:16" ht="13.5" thickTop="1">
      <c r="A31" s="18" t="s">
        <v>29</v>
      </c>
      <c r="B31" s="18"/>
      <c r="C31" s="18"/>
      <c r="D31" s="3">
        <f>+D29-D30</f>
        <v>13773.30899999995</v>
      </c>
      <c r="E31" s="3">
        <f aca="true" t="shared" si="3" ref="E31:P31">+E29-E30</f>
        <v>10685.54759999999</v>
      </c>
      <c r="F31" s="3">
        <f t="shared" si="3"/>
        <v>16545.344700000074</v>
      </c>
      <c r="G31" s="3">
        <f t="shared" si="3"/>
        <v>18047.88750000001</v>
      </c>
      <c r="H31" s="3">
        <f t="shared" si="3"/>
        <v>18234.207600000023</v>
      </c>
      <c r="I31" s="3">
        <f t="shared" si="3"/>
        <v>20968.5</v>
      </c>
      <c r="J31" s="3">
        <f t="shared" si="3"/>
        <v>22583.67359999998</v>
      </c>
      <c r="K31" s="3">
        <f t="shared" si="3"/>
        <v>20144.73749999999</v>
      </c>
      <c r="L31" s="3">
        <f t="shared" si="3"/>
        <v>20519.17499999999</v>
      </c>
      <c r="M31" s="3">
        <f t="shared" si="3"/>
        <v>18497.212500000023</v>
      </c>
      <c r="N31" s="3">
        <f t="shared" si="3"/>
        <v>21402.847500000033</v>
      </c>
      <c r="O31" s="3">
        <f t="shared" si="3"/>
        <v>20818.724999999977</v>
      </c>
      <c r="P31" s="3">
        <f t="shared" si="3"/>
        <v>222221.16750000045</v>
      </c>
    </row>
    <row r="32" spans="1:16" ht="12.75">
      <c r="A32" s="19" t="s">
        <v>17</v>
      </c>
      <c r="B32" s="19"/>
      <c r="C32" s="19"/>
      <c r="D32" s="6">
        <f>+D31/D29</f>
        <v>0.0391568627450979</v>
      </c>
      <c r="E32" s="6">
        <f aca="true" t="shared" si="4" ref="E32:P32">+E31/E29</f>
        <v>0.039156862745098005</v>
      </c>
      <c r="F32" s="6">
        <f t="shared" si="4"/>
        <v>0.03915686274509822</v>
      </c>
      <c r="G32" s="6">
        <f t="shared" si="4"/>
        <v>0.03915686274509807</v>
      </c>
      <c r="H32" s="6">
        <f t="shared" si="4"/>
        <v>0.03915686274509809</v>
      </c>
      <c r="I32" s="6">
        <f t="shared" si="4"/>
        <v>0.03915686274509804</v>
      </c>
      <c r="J32" s="6">
        <f t="shared" si="4"/>
        <v>0.039156862745098005</v>
      </c>
      <c r="K32" s="6">
        <f t="shared" si="4"/>
        <v>0.03915686274509802</v>
      </c>
      <c r="L32" s="6">
        <f t="shared" si="4"/>
        <v>0.03915686274509802</v>
      </c>
      <c r="M32" s="6">
        <f t="shared" si="4"/>
        <v>0.03915686274509809</v>
      </c>
      <c r="N32" s="6">
        <f t="shared" si="4"/>
        <v>0.0391568627450981</v>
      </c>
      <c r="O32" s="6">
        <f t="shared" si="4"/>
        <v>0.039156862745098</v>
      </c>
      <c r="P32" s="6">
        <f t="shared" si="4"/>
        <v>0.039156862745098116</v>
      </c>
    </row>
  </sheetData>
  <mergeCells count="9">
    <mergeCell ref="A31:C31"/>
    <mergeCell ref="A32:C32"/>
    <mergeCell ref="A9:C9"/>
    <mergeCell ref="A4:C4"/>
    <mergeCell ref="A22:C22"/>
    <mergeCell ref="A1:E1"/>
    <mergeCell ref="A29:B29"/>
    <mergeCell ref="A30:B30"/>
    <mergeCell ref="A2:B2"/>
  </mergeCells>
  <printOptions horizontalCentered="1"/>
  <pageMargins left="0.2" right="0.2" top="0.5" bottom="0.36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75" zoomScaleNormal="75" workbookViewId="0" topLeftCell="A1">
      <selection activeCell="E39" sqref="E39"/>
    </sheetView>
  </sheetViews>
  <sheetFormatPr defaultColWidth="11.421875" defaultRowHeight="12.75"/>
  <cols>
    <col min="1" max="1" width="2.00390625" style="0" customWidth="1"/>
    <col min="2" max="2" width="4.421875" style="0" customWidth="1"/>
    <col min="3" max="3" width="20.28125" style="0" customWidth="1"/>
    <col min="4" max="15" width="11.28125" style="0" customWidth="1"/>
    <col min="16" max="16" width="13.00390625" style="0" bestFit="1" customWidth="1"/>
  </cols>
  <sheetData>
    <row r="1" spans="1:5" ht="18">
      <c r="A1" s="1" t="s">
        <v>42</v>
      </c>
      <c r="B1" s="1"/>
      <c r="C1" s="1"/>
      <c r="D1" s="1"/>
      <c r="E1" s="1"/>
    </row>
    <row r="2" spans="1:4" ht="20.25" customHeight="1">
      <c r="A2" s="17" t="s">
        <v>3</v>
      </c>
      <c r="B2" s="17"/>
      <c r="C2" s="11"/>
      <c r="D2" s="12"/>
    </row>
    <row r="3" spans="1:3" ht="12.75">
      <c r="A3" s="15"/>
      <c r="B3" s="15"/>
      <c r="C3" s="15"/>
    </row>
    <row r="4" spans="1:16" ht="12.75" customHeight="1">
      <c r="A4" s="9" t="s">
        <v>0</v>
      </c>
      <c r="B4" s="9"/>
      <c r="C4" s="9"/>
      <c r="D4" s="14" t="s">
        <v>9</v>
      </c>
      <c r="E4" s="14" t="s">
        <v>4</v>
      </c>
      <c r="F4" s="14" t="s">
        <v>5</v>
      </c>
      <c r="G4" s="14" t="s">
        <v>10</v>
      </c>
      <c r="H4" s="14" t="s">
        <v>6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7</v>
      </c>
      <c r="N4" s="14" t="s">
        <v>8</v>
      </c>
      <c r="O4" s="14" t="s">
        <v>15</v>
      </c>
      <c r="P4" s="14" t="s">
        <v>16</v>
      </c>
    </row>
    <row r="5" spans="2:16" ht="12.75">
      <c r="B5" s="16" t="s">
        <v>18</v>
      </c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>
        <f>SUM(D5:O5)</f>
        <v>0</v>
      </c>
    </row>
    <row r="6" spans="2:16" ht="12.75">
      <c r="B6" s="16" t="s">
        <v>19</v>
      </c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>
        <f>SUM(D6:O6)</f>
        <v>0</v>
      </c>
    </row>
    <row r="7" spans="2:16" ht="12.75">
      <c r="B7" s="16" t="s">
        <v>20</v>
      </c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>
        <f>SUM(D7:O7)</f>
        <v>0</v>
      </c>
    </row>
    <row r="8" spans="2:16" ht="12.75">
      <c r="B8" s="16" t="s">
        <v>21</v>
      </c>
      <c r="C8" s="1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f>SUM(D8:O8)</f>
        <v>0</v>
      </c>
    </row>
    <row r="9" spans="1:16" ht="12.75" customHeight="1">
      <c r="A9" s="9" t="s">
        <v>22</v>
      </c>
      <c r="B9" s="9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ht="12.75">
      <c r="B10" s="16" t="s">
        <v>34</v>
      </c>
      <c r="C10" s="1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f>SUM(D10:O10)</f>
        <v>0</v>
      </c>
    </row>
    <row r="11" spans="2:17" ht="12.75">
      <c r="B11" s="16" t="s">
        <v>40</v>
      </c>
      <c r="C11" s="1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f aca="true" t="shared" si="0" ref="P11:P21">SUM(D11:O11)</f>
        <v>0</v>
      </c>
      <c r="Q11" s="2"/>
    </row>
    <row r="12" spans="2:16" ht="12.75">
      <c r="B12" s="16" t="s">
        <v>30</v>
      </c>
      <c r="C12" s="1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</row>
    <row r="13" spans="2:16" ht="12.75">
      <c r="B13" s="16" t="s">
        <v>31</v>
      </c>
      <c r="C13" s="1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>
        <f t="shared" si="0"/>
        <v>0</v>
      </c>
    </row>
    <row r="14" spans="2:16" ht="12.75">
      <c r="B14" s="16" t="s">
        <v>33</v>
      </c>
      <c r="C14" s="1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>
        <f t="shared" si="0"/>
        <v>0</v>
      </c>
    </row>
    <row r="15" spans="2:16" ht="12.75">
      <c r="B15" s="16" t="s">
        <v>35</v>
      </c>
      <c r="C15" s="1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 t="shared" si="0"/>
        <v>0</v>
      </c>
    </row>
    <row r="16" spans="2:16" ht="12.75">
      <c r="B16" s="16" t="s">
        <v>36</v>
      </c>
      <c r="C16" s="1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 t="shared" si="0"/>
        <v>0</v>
      </c>
    </row>
    <row r="17" spans="2:16" ht="12.75">
      <c r="B17" s="16" t="s">
        <v>38</v>
      </c>
      <c r="C17" s="1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</row>
    <row r="18" spans="2:16" ht="12.75">
      <c r="B18" s="16" t="s">
        <v>37</v>
      </c>
      <c r="C18" s="1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0"/>
        <v>0</v>
      </c>
    </row>
    <row r="19" spans="2:16" ht="12.75">
      <c r="B19" s="16" t="s">
        <v>39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f t="shared" si="0"/>
        <v>0</v>
      </c>
    </row>
    <row r="20" spans="2:16" ht="12.75">
      <c r="B20" s="16" t="s">
        <v>41</v>
      </c>
      <c r="C20" s="1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3">
        <f t="shared" si="0"/>
        <v>0</v>
      </c>
    </row>
    <row r="21" spans="2:16" ht="12.75">
      <c r="B21" s="16" t="s">
        <v>24</v>
      </c>
      <c r="C21" s="1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>
        <f t="shared" si="0"/>
        <v>0</v>
      </c>
    </row>
    <row r="22" spans="1:16" ht="12.75" customHeight="1">
      <c r="A22" s="9" t="s">
        <v>23</v>
      </c>
      <c r="B22" s="9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16" t="s">
        <v>25</v>
      </c>
      <c r="C23" s="1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>
        <f aca="true" t="shared" si="1" ref="P23:P28">SUM(D23:O23)</f>
        <v>0</v>
      </c>
    </row>
    <row r="24" spans="2:16" ht="12.75">
      <c r="B24" s="16" t="s">
        <v>32</v>
      </c>
      <c r="C24" s="1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>
        <f t="shared" si="1"/>
        <v>0</v>
      </c>
    </row>
    <row r="25" spans="2:16" ht="12.75">
      <c r="B25" s="16" t="s">
        <v>26</v>
      </c>
      <c r="C25" s="1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>
        <f t="shared" si="1"/>
        <v>0</v>
      </c>
    </row>
    <row r="26" spans="2:16" ht="12.75">
      <c r="B26" s="16" t="s">
        <v>27</v>
      </c>
      <c r="C26" s="1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f>SUM(D26:O26)</f>
        <v>0</v>
      </c>
    </row>
    <row r="27" spans="2:16" ht="12.75">
      <c r="B27" s="16" t="s">
        <v>28</v>
      </c>
      <c r="C27" s="1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1"/>
        <v>0</v>
      </c>
    </row>
    <row r="28" spans="2:16" ht="12.75">
      <c r="B28" s="16" t="s">
        <v>24</v>
      </c>
      <c r="C28" s="1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>
        <f t="shared" si="1"/>
        <v>0</v>
      </c>
    </row>
    <row r="29" spans="1:16" ht="12.75">
      <c r="A29" s="9" t="s">
        <v>1</v>
      </c>
      <c r="B29" s="9"/>
      <c r="C29" s="7"/>
      <c r="D29" s="3">
        <f>SUM(D5:D8)</f>
        <v>0</v>
      </c>
      <c r="E29" s="3">
        <f aca="true" t="shared" si="2" ref="E29:P29">SUM(E5:E8)</f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 t="shared" si="2"/>
        <v>0</v>
      </c>
      <c r="J29" s="3">
        <f t="shared" si="2"/>
        <v>0</v>
      </c>
      <c r="K29" s="3">
        <f t="shared" si="2"/>
        <v>0</v>
      </c>
      <c r="L29" s="3">
        <f t="shared" si="2"/>
        <v>0</v>
      </c>
      <c r="M29" s="3">
        <f t="shared" si="2"/>
        <v>0</v>
      </c>
      <c r="N29" s="3">
        <f t="shared" si="2"/>
        <v>0</v>
      </c>
      <c r="O29" s="3">
        <f t="shared" si="2"/>
        <v>0</v>
      </c>
      <c r="P29" s="3">
        <f t="shared" si="2"/>
        <v>0</v>
      </c>
    </row>
    <row r="30" spans="1:16" ht="13.5" thickBot="1">
      <c r="A30" s="10" t="s">
        <v>2</v>
      </c>
      <c r="B30" s="10"/>
      <c r="C30" s="8"/>
      <c r="D30" s="5">
        <f>SUM(D10:D28)</f>
        <v>0</v>
      </c>
      <c r="E30" s="5">
        <f>SUM(E10:E28)</f>
        <v>0</v>
      </c>
      <c r="F30" s="5">
        <f>SUM(F10:F28)</f>
        <v>0</v>
      </c>
      <c r="G30" s="5">
        <f>SUM(G10:G28)</f>
        <v>0</v>
      </c>
      <c r="H30" s="5">
        <f>SUM(H10:H28)</f>
        <v>0</v>
      </c>
      <c r="I30" s="5">
        <f>SUM(I10:I28)</f>
        <v>0</v>
      </c>
      <c r="J30" s="5">
        <f>SUM(J10:J28)</f>
        <v>0</v>
      </c>
      <c r="K30" s="5">
        <f>SUM(K10:K28)</f>
        <v>0</v>
      </c>
      <c r="L30" s="5">
        <f>SUM(L10:L28)</f>
        <v>0</v>
      </c>
      <c r="M30" s="5">
        <f>SUM(M10:M28)</f>
        <v>0</v>
      </c>
      <c r="N30" s="5">
        <f>SUM(N10:N28)</f>
        <v>0</v>
      </c>
      <c r="O30" s="5">
        <f>SUM(O10:O28)</f>
        <v>0</v>
      </c>
      <c r="P30" s="5">
        <f>SUM(P10:P28)</f>
        <v>0</v>
      </c>
    </row>
    <row r="31" spans="1:16" ht="13.5" thickTop="1">
      <c r="A31" s="18" t="s">
        <v>29</v>
      </c>
      <c r="B31" s="18"/>
      <c r="C31" s="18"/>
      <c r="D31" s="3">
        <f>+D29-D30</f>
        <v>0</v>
      </c>
      <c r="E31" s="3">
        <f aca="true" t="shared" si="3" ref="E31:P31">+E29-E30</f>
        <v>0</v>
      </c>
      <c r="F31" s="3">
        <f t="shared" si="3"/>
        <v>0</v>
      </c>
      <c r="G31" s="3">
        <f t="shared" si="3"/>
        <v>0</v>
      </c>
      <c r="H31" s="3">
        <f t="shared" si="3"/>
        <v>0</v>
      </c>
      <c r="I31" s="3">
        <f t="shared" si="3"/>
        <v>0</v>
      </c>
      <c r="J31" s="3">
        <f t="shared" si="3"/>
        <v>0</v>
      </c>
      <c r="K31" s="3">
        <f t="shared" si="3"/>
        <v>0</v>
      </c>
      <c r="L31" s="3">
        <f t="shared" si="3"/>
        <v>0</v>
      </c>
      <c r="M31" s="3">
        <f t="shared" si="3"/>
        <v>0</v>
      </c>
      <c r="N31" s="3">
        <f t="shared" si="3"/>
        <v>0</v>
      </c>
      <c r="O31" s="3">
        <f t="shared" si="3"/>
        <v>0</v>
      </c>
      <c r="P31" s="3">
        <f t="shared" si="3"/>
        <v>0</v>
      </c>
    </row>
    <row r="32" spans="1:16" ht="12.75">
      <c r="A32" s="19" t="s">
        <v>17</v>
      </c>
      <c r="B32" s="19"/>
      <c r="C32" s="19"/>
      <c r="D32" s="6" t="e">
        <f>+D31/D29</f>
        <v>#DIV/0!</v>
      </c>
      <c r="E32" s="6" t="e">
        <f aca="true" t="shared" si="4" ref="E32:P32">+E31/E29</f>
        <v>#DIV/0!</v>
      </c>
      <c r="F32" s="6" t="e">
        <f t="shared" si="4"/>
        <v>#DIV/0!</v>
      </c>
      <c r="G32" s="6" t="e">
        <f t="shared" si="4"/>
        <v>#DIV/0!</v>
      </c>
      <c r="H32" s="6" t="e">
        <f t="shared" si="4"/>
        <v>#DIV/0!</v>
      </c>
      <c r="I32" s="6" t="e">
        <f t="shared" si="4"/>
        <v>#DIV/0!</v>
      </c>
      <c r="J32" s="6" t="e">
        <f t="shared" si="4"/>
        <v>#DIV/0!</v>
      </c>
      <c r="K32" s="6" t="e">
        <f t="shared" si="4"/>
        <v>#DIV/0!</v>
      </c>
      <c r="L32" s="6" t="e">
        <f t="shared" si="4"/>
        <v>#DIV/0!</v>
      </c>
      <c r="M32" s="6" t="e">
        <f t="shared" si="4"/>
        <v>#DIV/0!</v>
      </c>
      <c r="N32" s="6" t="e">
        <f t="shared" si="4"/>
        <v>#DIV/0!</v>
      </c>
      <c r="O32" s="6" t="e">
        <f t="shared" si="4"/>
        <v>#DIV/0!</v>
      </c>
      <c r="P32" s="6" t="e">
        <f t="shared" si="4"/>
        <v>#DIV/0!</v>
      </c>
    </row>
  </sheetData>
  <mergeCells count="9">
    <mergeCell ref="A32:C32"/>
    <mergeCell ref="A22:C22"/>
    <mergeCell ref="A9:C9"/>
    <mergeCell ref="A4:C4"/>
    <mergeCell ref="A1:E1"/>
    <mergeCell ref="A2:B2"/>
    <mergeCell ref="A29:B29"/>
    <mergeCell ref="A30:B30"/>
    <mergeCell ref="A31:C31"/>
  </mergeCells>
  <printOptions/>
  <pageMargins left="0.2" right="0.22" top="0.35" bottom="0.35" header="0.2" footer="0.28"/>
  <pageSetup fitToHeight="1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Smith</dc:creator>
  <cp:keywords/>
  <dc:description/>
  <cp:lastModifiedBy>Jose Ramon Gallardo</cp:lastModifiedBy>
  <cp:lastPrinted>2010-04-23T10:20:15Z</cp:lastPrinted>
  <dcterms:created xsi:type="dcterms:W3CDTF">1998-08-05T02:36:06Z</dcterms:created>
  <dcterms:modified xsi:type="dcterms:W3CDTF">2010-04-23T10:22:53Z</dcterms:modified>
  <cp:category/>
  <cp:version/>
  <cp:contentType/>
  <cp:contentStatus/>
</cp:coreProperties>
</file>