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4"/>
  </bookViews>
  <sheets>
    <sheet name="Tabla" sheetId="1" r:id="rId1"/>
    <sheet name="Dispérs" sheetId="2" r:id="rId2"/>
    <sheet name="Tendenc" sheetId="3" r:id="rId3"/>
    <sheet name="Proyecc" sheetId="4" r:id="rId4"/>
    <sheet name="Proy Fin" sheetId="5" r:id="rId5"/>
  </sheets>
  <definedNames/>
  <calcPr fullCalcOnLoad="1"/>
</workbook>
</file>

<file path=xl/sharedStrings.xml><?xml version="1.0" encoding="utf-8"?>
<sst xmlns="http://schemas.openxmlformats.org/spreadsheetml/2006/main" count="31" uniqueCount="19">
  <si>
    <t>AÑO</t>
  </si>
  <si>
    <t>VENTAS</t>
  </si>
  <si>
    <t>TENDENCIA</t>
  </si>
  <si>
    <t>ECUACIÓN</t>
  </si>
  <si>
    <t>LINEAL</t>
  </si>
  <si>
    <t>LOGARITMICA</t>
  </si>
  <si>
    <t>EXPONENCIAL</t>
  </si>
  <si>
    <t>POTENCIAL</t>
  </si>
  <si>
    <r>
      <t>R</t>
    </r>
    <r>
      <rPr>
        <b/>
        <vertAlign val="superscript"/>
        <sz val="10"/>
        <rFont val="Arial"/>
        <family val="2"/>
      </rPr>
      <t>2</t>
    </r>
  </si>
  <si>
    <t>ND</t>
  </si>
  <si>
    <t>REAL</t>
  </si>
  <si>
    <t>PROY</t>
  </si>
  <si>
    <t>D/DA PROY</t>
  </si>
  <si>
    <t>Ing. Jairo Darío Murcia M.</t>
  </si>
  <si>
    <t>DEMANDA
(Miles de Unidades)</t>
  </si>
  <si>
    <t>y = 25,591 X - 51.149</t>
  </si>
  <si>
    <t>y = 5.125 Ln(X) - 389.522</t>
  </si>
  <si>
    <r>
      <t>y = 4E - 271 e</t>
    </r>
    <r>
      <rPr>
        <vertAlign val="superscript"/>
        <sz val="10"/>
        <rFont val="Arial"/>
        <family val="2"/>
      </rPr>
      <t>0,313 X</t>
    </r>
  </si>
  <si>
    <t>DEMANDA HISTÓRICA DE MERCADO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</si>
</sst>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.00\ [$€-1]_-;\-* #,##0.00\ [$€-1]_-;_-* &quot;-&quot;??\ [$€-1]_-"/>
    <numFmt numFmtId="181" formatCode="0.00000"/>
    <numFmt numFmtId="182" formatCode="0.0000"/>
    <numFmt numFmtId="183" formatCode="0.0"/>
    <numFmt numFmtId="184" formatCode="0.000"/>
    <numFmt numFmtId="185" formatCode="#,##0.0"/>
    <numFmt numFmtId="186" formatCode="#,##0.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4.75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i/>
      <sz val="14.75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9.7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0" borderId="0" xfId="0" applyFont="1" applyAlignment="1">
      <alignment/>
    </xf>
    <xf numFmtId="181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82" fontId="0" fillId="0" borderId="16" xfId="0" applyNumberFormat="1" applyBorder="1" applyAlignment="1">
      <alignment/>
    </xf>
    <xf numFmtId="0" fontId="9" fillId="0" borderId="13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16" xfId="0" applyFont="1" applyBorder="1" applyAlignment="1">
      <alignment horizontal="center"/>
    </xf>
    <xf numFmtId="184" fontId="0" fillId="0" borderId="16" xfId="0" applyNumberFormat="1" applyBorder="1" applyAlignment="1">
      <alignment/>
    </xf>
    <xf numFmtId="186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0" fontId="8" fillId="0" borderId="16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" fontId="0" fillId="0" borderId="16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DIAGRAMA DE DISPERSIÓN</a:t>
            </a:r>
          </a:p>
        </c:rich>
      </c:tx>
      <c:layout>
        <c:manualLayout>
          <c:xMode val="factor"/>
          <c:yMode val="factor"/>
          <c:x val="-0.003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29"/>
          <c:w val="0.931"/>
          <c:h val="0.79575"/>
        </c:manualLayout>
      </c:layout>
      <c:scatterChart>
        <c:scatterStyle val="lineMarker"/>
        <c:varyColors val="0"/>
        <c:ser>
          <c:idx val="0"/>
          <c:order val="0"/>
          <c:tx>
            <c:v>Diagrama de dispersión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Tabla!$B$5:$B$15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xVal>
          <c:yVal>
            <c:numRef>
              <c:f>Tabla!$C$5:$C$15</c:f>
              <c:numCache>
                <c:ptCount val="1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45</c:v>
                </c:pt>
                <c:pt idx="4">
                  <c:v>70</c:v>
                </c:pt>
                <c:pt idx="5">
                  <c:v>90</c:v>
                </c:pt>
                <c:pt idx="6">
                  <c:v>125</c:v>
                </c:pt>
                <c:pt idx="7">
                  <c:v>150</c:v>
                </c:pt>
                <c:pt idx="8">
                  <c:v>180</c:v>
                </c:pt>
                <c:pt idx="9">
                  <c:v>220</c:v>
                </c:pt>
                <c:pt idx="10">
                  <c:v>270</c:v>
                </c:pt>
              </c:numCache>
            </c:numRef>
          </c:yVal>
          <c:smooth val="0"/>
        </c:ser>
        <c:axId val="37203603"/>
        <c:axId val="66396972"/>
      </c:scatterChart>
      <c:valAx>
        <c:axId val="37203603"/>
        <c:scaling>
          <c:orientation val="minMax"/>
          <c:min val="199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6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96972"/>
        <c:crosses val="autoZero"/>
        <c:crossBetween val="midCat"/>
        <c:dispUnits/>
        <c:majorUnit val="1"/>
      </c:valAx>
      <c:valAx>
        <c:axId val="66396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DEMANDA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036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TENDENCIA</a:t>
            </a:r>
          </a:p>
        </c:rich>
      </c:tx>
      <c:layout>
        <c:manualLayout>
          <c:xMode val="factor"/>
          <c:yMode val="factor"/>
          <c:x val="-0.02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305"/>
          <c:w val="0.93"/>
          <c:h val="0.8035"/>
        </c:manualLayout>
      </c:layout>
      <c:scatterChart>
        <c:scatterStyle val="lineMarker"/>
        <c:varyColors val="0"/>
        <c:ser>
          <c:idx val="0"/>
          <c:order val="0"/>
          <c:tx>
            <c:v>Diagrama de dispersión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Tabla!$B$5:$B$15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xVal>
          <c:yVal>
            <c:numRef>
              <c:f>Tabla!$C$5:$C$15</c:f>
              <c:numCache>
                <c:ptCount val="1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45</c:v>
                </c:pt>
                <c:pt idx="4">
                  <c:v>70</c:v>
                </c:pt>
                <c:pt idx="5">
                  <c:v>90</c:v>
                </c:pt>
                <c:pt idx="6">
                  <c:v>125</c:v>
                </c:pt>
                <c:pt idx="7">
                  <c:v>150</c:v>
                </c:pt>
                <c:pt idx="8">
                  <c:v>180</c:v>
                </c:pt>
                <c:pt idx="9">
                  <c:v>220</c:v>
                </c:pt>
                <c:pt idx="10">
                  <c:v>270</c:v>
                </c:pt>
              </c:numCache>
            </c:numRef>
          </c:yVal>
          <c:smooth val="0"/>
        </c:ser>
        <c:axId val="60701837"/>
        <c:axId val="9445622"/>
      </c:scatterChart>
      <c:valAx>
        <c:axId val="60701837"/>
        <c:scaling>
          <c:orientation val="minMax"/>
          <c:min val="199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6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45622"/>
        <c:crosses val="autoZero"/>
        <c:crossBetween val="midCat"/>
        <c:dispUnits/>
        <c:majorUnit val="1"/>
      </c:valAx>
      <c:valAx>
        <c:axId val="9445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DEMANDA</a:t>
                </a:r>
              </a:p>
            </c:rich>
          </c:tx>
          <c:layout>
            <c:manualLayout>
              <c:xMode val="factor"/>
              <c:yMode val="factor"/>
              <c:x val="-0.003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0183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PROYECCIÓN DE MERCADOS</a:t>
            </a:r>
          </a:p>
        </c:rich>
      </c:tx>
      <c:layout>
        <c:manualLayout>
          <c:xMode val="factor"/>
          <c:yMode val="factor"/>
          <c:x val="-0.03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3025"/>
          <c:w val="0.90925"/>
          <c:h val="0.7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Proyecc!$B$6:$B$25</c:f>
              <c:numCache/>
            </c:numRef>
          </c:xVal>
          <c:yVal>
            <c:numRef>
              <c:f>Proyecc!$C$6:$C$25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Proyecc!$B$6:$B$25</c:f>
              <c:numCache/>
            </c:numRef>
          </c:xVal>
          <c:yVal>
            <c:numRef>
              <c:f>Proyecc!$D$6:$D$25</c:f>
              <c:numCache/>
            </c:numRef>
          </c:yVal>
          <c:smooth val="0"/>
        </c:ser>
        <c:axId val="17901735"/>
        <c:axId val="26897888"/>
      </c:scatterChart>
      <c:valAx>
        <c:axId val="17901735"/>
        <c:scaling>
          <c:orientation val="minMax"/>
          <c:max val="2018"/>
          <c:min val="199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97888"/>
        <c:crosses val="autoZero"/>
        <c:crossBetween val="midCat"/>
        <c:dispUnits/>
        <c:majorUnit val="1"/>
      </c:valAx>
      <c:valAx>
        <c:axId val="26897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DEMANDA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017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DEMANDA PROYECTADA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1175"/>
          <c:w val="0.93025"/>
          <c:h val="0.820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'Proy Fin'!$B$3:$B$14</c:f>
              <c:numCache/>
            </c:numRef>
          </c:xVal>
          <c:yVal>
            <c:numRef>
              <c:f>'Proy Fin'!$C$3:$C$14</c:f>
              <c:numCache/>
            </c:numRef>
          </c:yVal>
          <c:smooth val="0"/>
        </c:ser>
        <c:axId val="40754401"/>
        <c:axId val="31245290"/>
      </c:scatterChart>
      <c:valAx>
        <c:axId val="40754401"/>
        <c:scaling>
          <c:orientation val="minMax"/>
          <c:max val="2018"/>
          <c:min val="200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0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6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45290"/>
        <c:crosses val="autoZero"/>
        <c:crossBetween val="midCat"/>
        <c:dispUnits/>
        <c:majorUnit val="1"/>
      </c:valAx>
      <c:valAx>
        <c:axId val="31245290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DEMANDA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544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295275</xdr:colOff>
      <xdr:row>0</xdr:row>
      <xdr:rowOff>1028700</xdr:rowOff>
    </xdr:to>
    <xdr:pic>
      <xdr:nvPicPr>
        <xdr:cNvPr id="1" name="Picture 1" descr="plantilla_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43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13</xdr:col>
      <xdr:colOff>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276350" y="1123950"/>
        <a:ext cx="66675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95250</xdr:colOff>
      <xdr:row>0</xdr:row>
      <xdr:rowOff>1028700</xdr:rowOff>
    </xdr:to>
    <xdr:pic>
      <xdr:nvPicPr>
        <xdr:cNvPr id="2" name="Picture 1" descr="plantilla_Exce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943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0</xdr:row>
      <xdr:rowOff>1295400</xdr:rowOff>
    </xdr:from>
    <xdr:to>
      <xdr:col>10</xdr:col>
      <xdr:colOff>904875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1228725" y="1295400"/>
        <a:ext cx="66675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857250</xdr:colOff>
      <xdr:row>0</xdr:row>
      <xdr:rowOff>1028700</xdr:rowOff>
    </xdr:to>
    <xdr:pic>
      <xdr:nvPicPr>
        <xdr:cNvPr id="2" name="Picture 1" descr="plantilla_Exce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943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11</xdr:col>
      <xdr:colOff>752475</xdr:colOff>
      <xdr:row>31</xdr:row>
      <xdr:rowOff>19050</xdr:rowOff>
    </xdr:to>
    <xdr:graphicFrame>
      <xdr:nvGraphicFramePr>
        <xdr:cNvPr id="1" name="Chart 2"/>
        <xdr:cNvGraphicFramePr/>
      </xdr:nvGraphicFramePr>
      <xdr:xfrm>
        <a:off x="1838325" y="1123950"/>
        <a:ext cx="594360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1219200</xdr:colOff>
      <xdr:row>0</xdr:row>
      <xdr:rowOff>1028700</xdr:rowOff>
    </xdr:to>
    <xdr:pic>
      <xdr:nvPicPr>
        <xdr:cNvPr id="2" name="Picture 1" descr="plantilla_Exce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943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12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1733550" y="1285875"/>
        <a:ext cx="60960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400050</xdr:colOff>
      <xdr:row>0</xdr:row>
      <xdr:rowOff>1028700</xdr:rowOff>
    </xdr:to>
    <xdr:pic>
      <xdr:nvPicPr>
        <xdr:cNvPr id="2" name="Picture 1" descr="plantilla_Exce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943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="125" zoomScaleNormal="125" zoomScalePageLayoutView="0" workbookViewId="0" topLeftCell="A1">
      <selection activeCell="E8" sqref="E8"/>
    </sheetView>
  </sheetViews>
  <sheetFormatPr defaultColWidth="11.421875" defaultRowHeight="12.75"/>
  <cols>
    <col min="1" max="1" width="3.421875" style="8" customWidth="1"/>
    <col min="2" max="2" width="11.57421875" style="8" customWidth="1"/>
    <col min="3" max="3" width="35.421875" style="8" bestFit="1" customWidth="1"/>
    <col min="4" max="16384" width="11.421875" style="8" customWidth="1"/>
  </cols>
  <sheetData>
    <row r="1" spans="2:6" ht="89.25" customHeight="1">
      <c r="B1" s="32"/>
      <c r="C1" s="32"/>
      <c r="F1" s="27"/>
    </row>
    <row r="2" spans="2:6" ht="15.75">
      <c r="B2" s="35" t="s">
        <v>18</v>
      </c>
      <c r="C2" s="35"/>
      <c r="F2" s="27"/>
    </row>
    <row r="3" ht="15.75">
      <c r="F3" s="28"/>
    </row>
    <row r="4" spans="2:3" ht="30">
      <c r="B4" s="25" t="s">
        <v>0</v>
      </c>
      <c r="C4" s="26" t="s">
        <v>14</v>
      </c>
    </row>
    <row r="5" spans="2:3" ht="15">
      <c r="B5" s="21">
        <v>1998</v>
      </c>
      <c r="C5" s="22">
        <v>10</v>
      </c>
    </row>
    <row r="6" spans="2:3" ht="15">
      <c r="B6" s="21">
        <v>1999</v>
      </c>
      <c r="C6" s="22">
        <v>20</v>
      </c>
    </row>
    <row r="7" spans="2:3" ht="15">
      <c r="B7" s="21">
        <v>2000</v>
      </c>
      <c r="C7" s="22">
        <v>30</v>
      </c>
    </row>
    <row r="8" spans="2:3" ht="15">
      <c r="B8" s="21">
        <v>2001</v>
      </c>
      <c r="C8" s="22">
        <v>45</v>
      </c>
    </row>
    <row r="9" spans="2:3" ht="15">
      <c r="B9" s="21">
        <v>2002</v>
      </c>
      <c r="C9" s="23">
        <v>70</v>
      </c>
    </row>
    <row r="10" spans="2:3" ht="15">
      <c r="B10" s="21">
        <v>2003</v>
      </c>
      <c r="C10" s="23">
        <v>90</v>
      </c>
    </row>
    <row r="11" spans="2:3" ht="15">
      <c r="B11" s="21">
        <v>2004</v>
      </c>
      <c r="C11" s="23">
        <v>125</v>
      </c>
    </row>
    <row r="12" spans="2:3" ht="15">
      <c r="B12" s="21">
        <v>2005</v>
      </c>
      <c r="C12" s="23">
        <v>150</v>
      </c>
    </row>
    <row r="13" spans="2:3" ht="15">
      <c r="B13" s="21">
        <v>2006</v>
      </c>
      <c r="C13" s="23">
        <v>180</v>
      </c>
    </row>
    <row r="14" spans="2:3" ht="15">
      <c r="B14" s="21">
        <v>2007</v>
      </c>
      <c r="C14" s="23">
        <v>220</v>
      </c>
    </row>
    <row r="15" spans="2:3" ht="15">
      <c r="B15" s="21">
        <v>2008</v>
      </c>
      <c r="C15" s="23">
        <v>270</v>
      </c>
    </row>
    <row r="16" ht="15">
      <c r="C16" s="34" t="s">
        <v>13</v>
      </c>
    </row>
  </sheetData>
  <sheetProtection/>
  <mergeCells count="1">
    <mergeCell ref="B2:C2"/>
  </mergeCells>
  <printOptions horizontalCentered="1" verticalCentered="1"/>
  <pageMargins left="0.7874015748031497" right="0.7874015748031497" top="0.984251968503937" bottom="0.984251968503937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2"/>
  <sheetViews>
    <sheetView showGridLines="0" zoomScalePageLayoutView="0" workbookViewId="0" topLeftCell="A1">
      <selection activeCell="B22" sqref="B22"/>
    </sheetView>
  </sheetViews>
  <sheetFormatPr defaultColWidth="11.421875" defaultRowHeight="12.75"/>
  <cols>
    <col min="1" max="1" width="2.8515625" style="0" customWidth="1"/>
    <col min="2" max="2" width="5.00390625" style="20" bestFit="1" customWidth="1"/>
    <col min="3" max="3" width="8.421875" style="20" bestFit="1" customWidth="1"/>
    <col min="4" max="4" width="2.8515625" style="0" customWidth="1"/>
    <col min="13" max="13" width="8.57421875" style="0" customWidth="1"/>
    <col min="14" max="14" width="2.8515625" style="0" customWidth="1"/>
  </cols>
  <sheetData>
    <row r="1" ht="88.5" customHeight="1"/>
    <row r="2" spans="2:3" ht="12.75">
      <c r="B2" s="24" t="s">
        <v>0</v>
      </c>
      <c r="C2" s="24" t="s">
        <v>1</v>
      </c>
    </row>
    <row r="3" spans="2:3" ht="12.75">
      <c r="B3" s="17">
        <f>+Tabla!B5</f>
        <v>1998</v>
      </c>
      <c r="C3" s="17">
        <f>+Tabla!C5</f>
        <v>10</v>
      </c>
    </row>
    <row r="4" spans="2:3" ht="12.75">
      <c r="B4" s="17">
        <f>+Tabla!B6</f>
        <v>1999</v>
      </c>
      <c r="C4" s="17">
        <f>+Tabla!C6</f>
        <v>20</v>
      </c>
    </row>
    <row r="5" spans="2:3" ht="12.75">
      <c r="B5" s="17">
        <f>+Tabla!B7</f>
        <v>2000</v>
      </c>
      <c r="C5" s="17">
        <f>+Tabla!C7</f>
        <v>30</v>
      </c>
    </row>
    <row r="6" spans="2:3" ht="12.75">
      <c r="B6" s="17">
        <f>+Tabla!B8</f>
        <v>2001</v>
      </c>
      <c r="C6" s="17">
        <f>+Tabla!C8</f>
        <v>45</v>
      </c>
    </row>
    <row r="7" spans="2:3" ht="12.75">
      <c r="B7" s="17">
        <f>+Tabla!B9</f>
        <v>2002</v>
      </c>
      <c r="C7" s="17">
        <f>+Tabla!C9</f>
        <v>70</v>
      </c>
    </row>
    <row r="8" spans="2:3" ht="12.75">
      <c r="B8" s="17">
        <f>+Tabla!B10</f>
        <v>2003</v>
      </c>
      <c r="C8" s="17">
        <f>+Tabla!C10</f>
        <v>90</v>
      </c>
    </row>
    <row r="9" spans="2:3" ht="12.75">
      <c r="B9" s="17">
        <f>+Tabla!B11</f>
        <v>2004</v>
      </c>
      <c r="C9" s="17">
        <f>+Tabla!C11</f>
        <v>125</v>
      </c>
    </row>
    <row r="10" spans="2:3" ht="12.75">
      <c r="B10" s="17">
        <f>+Tabla!B12</f>
        <v>2005</v>
      </c>
      <c r="C10" s="17">
        <f>+Tabla!C12</f>
        <v>150</v>
      </c>
    </row>
    <row r="11" spans="2:3" ht="12.75">
      <c r="B11" s="17">
        <f>+Tabla!B13</f>
        <v>2006</v>
      </c>
      <c r="C11" s="17">
        <f>+Tabla!C13</f>
        <v>180</v>
      </c>
    </row>
    <row r="12" spans="2:3" ht="12.75">
      <c r="B12" s="17">
        <f>+Tabla!B14</f>
        <v>2007</v>
      </c>
      <c r="C12" s="17">
        <f>+Tabla!C14</f>
        <v>220</v>
      </c>
    </row>
    <row r="13" spans="2:3" ht="12.75">
      <c r="B13" s="17">
        <f>+Tabla!B15</f>
        <v>2008</v>
      </c>
      <c r="C13" s="17">
        <f>+Tabla!C15</f>
        <v>270</v>
      </c>
    </row>
    <row r="32" ht="12.75">
      <c r="M32" s="33" t="s">
        <v>13</v>
      </c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32"/>
  <sheetViews>
    <sheetView showGridLines="0" zoomScalePageLayoutView="0" workbookViewId="0" topLeftCell="A1">
      <selection activeCell="O18" sqref="O18"/>
    </sheetView>
  </sheetViews>
  <sheetFormatPr defaultColWidth="11.421875" defaultRowHeight="12.75"/>
  <cols>
    <col min="1" max="1" width="2.8515625" style="0" customWidth="1"/>
    <col min="2" max="2" width="5.00390625" style="0" bestFit="1" customWidth="1"/>
    <col min="3" max="3" width="8.421875" style="0" bestFit="1" customWidth="1"/>
    <col min="4" max="4" width="2.8515625" style="0" customWidth="1"/>
    <col min="5" max="11" width="14.28125" style="0" customWidth="1"/>
    <col min="12" max="12" width="2.8515625" style="0" customWidth="1"/>
    <col min="13" max="13" width="13.8515625" style="0" bestFit="1" customWidth="1"/>
    <col min="14" max="14" width="6.57421875" style="0" bestFit="1" customWidth="1"/>
    <col min="15" max="15" width="23.140625" style="0" bestFit="1" customWidth="1"/>
  </cols>
  <sheetData>
    <row r="1" ht="105" customHeight="1" thickBot="1"/>
    <row r="2" spans="2:15" ht="14.25">
      <c r="B2" s="24" t="s">
        <v>0</v>
      </c>
      <c r="C2" s="24" t="s">
        <v>1</v>
      </c>
      <c r="M2" s="1" t="s">
        <v>2</v>
      </c>
      <c r="N2" s="3" t="s">
        <v>8</v>
      </c>
      <c r="O2" s="2" t="s">
        <v>3</v>
      </c>
    </row>
    <row r="3" spans="2:15" ht="14.25">
      <c r="B3" s="17">
        <f>+Tabla!B5</f>
        <v>1998</v>
      </c>
      <c r="C3" s="17">
        <f>+Tabla!C5</f>
        <v>10</v>
      </c>
      <c r="M3" s="4" t="s">
        <v>6</v>
      </c>
      <c r="N3" s="11">
        <v>0.9583</v>
      </c>
      <c r="O3" s="5" t="s">
        <v>17</v>
      </c>
    </row>
    <row r="4" spans="2:15" ht="12.75">
      <c r="B4" s="17">
        <f>+Tabla!B6</f>
        <v>1999</v>
      </c>
      <c r="C4" s="17">
        <f>+Tabla!C6</f>
        <v>20</v>
      </c>
      <c r="M4" s="12" t="s">
        <v>4</v>
      </c>
      <c r="N4" s="11">
        <v>0.9586</v>
      </c>
      <c r="O4" s="5" t="s">
        <v>15</v>
      </c>
    </row>
    <row r="5" spans="2:15" ht="12.75">
      <c r="B5" s="17">
        <f>+Tabla!B7</f>
        <v>2000</v>
      </c>
      <c r="C5" s="17">
        <f>+Tabla!C7</f>
        <v>30</v>
      </c>
      <c r="M5" s="4" t="s">
        <v>5</v>
      </c>
      <c r="N5" s="11">
        <v>0.9583</v>
      </c>
      <c r="O5" s="5" t="s">
        <v>16</v>
      </c>
    </row>
    <row r="6" spans="2:15" ht="13.5" thickBot="1">
      <c r="B6" s="17">
        <f>+Tabla!B8</f>
        <v>2001</v>
      </c>
      <c r="C6" s="17">
        <f>+Tabla!C8</f>
        <v>45</v>
      </c>
      <c r="M6" s="6" t="s">
        <v>7</v>
      </c>
      <c r="N6" s="9" t="s">
        <v>9</v>
      </c>
      <c r="O6" s="10" t="s">
        <v>9</v>
      </c>
    </row>
    <row r="7" spans="2:3" ht="12.75">
      <c r="B7" s="17">
        <f>+Tabla!B9</f>
        <v>2002</v>
      </c>
      <c r="C7" s="17">
        <f>+Tabla!C9</f>
        <v>70</v>
      </c>
    </row>
    <row r="8" spans="2:3" ht="12.75">
      <c r="B8" s="17">
        <f>+Tabla!B10</f>
        <v>2003</v>
      </c>
      <c r="C8" s="17">
        <f>+Tabla!C10</f>
        <v>90</v>
      </c>
    </row>
    <row r="9" spans="2:3" ht="12.75">
      <c r="B9" s="17">
        <f>+Tabla!B11</f>
        <v>2004</v>
      </c>
      <c r="C9" s="17">
        <f>+Tabla!C11</f>
        <v>125</v>
      </c>
    </row>
    <row r="10" spans="2:3" ht="12.75">
      <c r="B10" s="17">
        <f>+Tabla!B12</f>
        <v>2005</v>
      </c>
      <c r="C10" s="17">
        <f>+Tabla!C12</f>
        <v>150</v>
      </c>
    </row>
    <row r="11" spans="2:3" ht="12.75">
      <c r="B11" s="17">
        <f>+Tabla!B13</f>
        <v>2006</v>
      </c>
      <c r="C11" s="17">
        <f>+Tabla!C13</f>
        <v>180</v>
      </c>
    </row>
    <row r="12" spans="2:3" ht="12.75">
      <c r="B12" s="17">
        <f>+Tabla!B14</f>
        <v>2007</v>
      </c>
      <c r="C12" s="17">
        <f>+Tabla!C14</f>
        <v>220</v>
      </c>
    </row>
    <row r="13" spans="2:3" ht="12.75">
      <c r="B13" s="17">
        <f>+Tabla!B15</f>
        <v>2008</v>
      </c>
      <c r="C13" s="17">
        <f>+Tabla!C15</f>
        <v>270</v>
      </c>
    </row>
    <row r="32" ht="12.75">
      <c r="K32" s="33" t="s">
        <v>13</v>
      </c>
    </row>
  </sheetData>
  <sheetProtection/>
  <printOptions horizontalCentered="1" verticalCentered="1"/>
  <pageMargins left="0.75" right="0.75" top="1" bottom="1" header="0" footer="0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showGridLines="0" zoomScalePageLayoutView="0" workbookViewId="0" topLeftCell="A1">
      <selection activeCell="Q12" sqref="Q12"/>
    </sheetView>
  </sheetViews>
  <sheetFormatPr defaultColWidth="11.421875" defaultRowHeight="12.75"/>
  <cols>
    <col min="1" max="1" width="2.8515625" style="13" customWidth="1"/>
    <col min="2" max="2" width="6.57421875" style="0" customWidth="1"/>
    <col min="3" max="3" width="7.00390625" style="0" customWidth="1"/>
    <col min="4" max="4" width="8.28125" style="0" customWidth="1"/>
    <col min="5" max="5" width="2.8515625" style="0" customWidth="1"/>
    <col min="8" max="8" width="13.8515625" style="0" bestFit="1" customWidth="1"/>
    <col min="9" max="9" width="6.57421875" style="0" bestFit="1" customWidth="1"/>
    <col min="10" max="10" width="23.140625" style="0" bestFit="1" customWidth="1"/>
  </cols>
  <sheetData>
    <row r="1" ht="88.5" customHeight="1">
      <c r="L1" s="13"/>
    </row>
    <row r="2" spans="2:4" ht="15">
      <c r="B2" s="38" t="s">
        <v>15</v>
      </c>
      <c r="C2" s="38"/>
      <c r="D2" s="38"/>
    </row>
    <row r="4" spans="2:4" ht="12.75">
      <c r="B4" s="37" t="s">
        <v>0</v>
      </c>
      <c r="C4" s="36" t="s">
        <v>1</v>
      </c>
      <c r="D4" s="36"/>
    </row>
    <row r="5" spans="2:4" ht="12.75">
      <c r="B5" s="37"/>
      <c r="C5" s="24" t="s">
        <v>10</v>
      </c>
      <c r="D5" s="24" t="s">
        <v>11</v>
      </c>
    </row>
    <row r="6" spans="2:4" ht="12.75">
      <c r="B6" s="7">
        <f>+Tabla!B5</f>
        <v>1998</v>
      </c>
      <c r="C6" s="7">
        <f>+Tabla!C5</f>
        <v>10</v>
      </c>
      <c r="D6" s="18">
        <f>+B6*25.591-51149</f>
        <v>-18.1820000000007</v>
      </c>
    </row>
    <row r="7" spans="2:4" ht="12.75">
      <c r="B7" s="7">
        <f>+Tabla!B6</f>
        <v>1999</v>
      </c>
      <c r="C7" s="7">
        <f>+Tabla!C6</f>
        <v>20</v>
      </c>
      <c r="D7" s="18">
        <f aca="true" t="shared" si="0" ref="D7:D25">+B7*25.591-51149</f>
        <v>7.408999999999651</v>
      </c>
    </row>
    <row r="8" spans="2:4" ht="12.75">
      <c r="B8" s="7">
        <f>+Tabla!B7</f>
        <v>2000</v>
      </c>
      <c r="C8" s="7">
        <f>+Tabla!C7</f>
        <v>30</v>
      </c>
      <c r="D8" s="18">
        <f t="shared" si="0"/>
        <v>33</v>
      </c>
    </row>
    <row r="9" spans="2:4" ht="12.75">
      <c r="B9" s="7">
        <f>+Tabla!B8</f>
        <v>2001</v>
      </c>
      <c r="C9" s="7">
        <f>+Tabla!C8</f>
        <v>45</v>
      </c>
      <c r="D9" s="18">
        <f t="shared" si="0"/>
        <v>58.59100000000035</v>
      </c>
    </row>
    <row r="10" spans="2:4" ht="12.75">
      <c r="B10" s="7">
        <f>+Tabla!B9</f>
        <v>2002</v>
      </c>
      <c r="C10" s="7">
        <f>+Tabla!C9</f>
        <v>70</v>
      </c>
      <c r="D10" s="18">
        <f t="shared" si="0"/>
        <v>84.1820000000007</v>
      </c>
    </row>
    <row r="11" spans="2:4" ht="12.75">
      <c r="B11" s="7">
        <f>+Tabla!B10</f>
        <v>2003</v>
      </c>
      <c r="C11" s="7">
        <f>+Tabla!C10</f>
        <v>90</v>
      </c>
      <c r="D11" s="18">
        <f t="shared" si="0"/>
        <v>109.77300000000105</v>
      </c>
    </row>
    <row r="12" spans="2:4" ht="12.75">
      <c r="B12" s="7">
        <f>+Tabla!B11</f>
        <v>2004</v>
      </c>
      <c r="C12" s="7">
        <f>+Tabla!C11</f>
        <v>125</v>
      </c>
      <c r="D12" s="18">
        <f t="shared" si="0"/>
        <v>135.3640000000014</v>
      </c>
    </row>
    <row r="13" spans="2:4" ht="12.75">
      <c r="B13" s="7">
        <f>+Tabla!B12</f>
        <v>2005</v>
      </c>
      <c r="C13" s="7">
        <f>+Tabla!C12</f>
        <v>150</v>
      </c>
      <c r="D13" s="18">
        <f t="shared" si="0"/>
        <v>160.95500000000175</v>
      </c>
    </row>
    <row r="14" spans="2:4" ht="12.75">
      <c r="B14" s="7">
        <f>+Tabla!B13</f>
        <v>2006</v>
      </c>
      <c r="C14" s="7">
        <f>+Tabla!C13</f>
        <v>180</v>
      </c>
      <c r="D14" s="18">
        <f t="shared" si="0"/>
        <v>186.5460000000021</v>
      </c>
    </row>
    <row r="15" spans="2:4" ht="12.75">
      <c r="B15" s="7">
        <f>+Tabla!B14</f>
        <v>2007</v>
      </c>
      <c r="C15" s="7">
        <f>+Tabla!C14</f>
        <v>220</v>
      </c>
      <c r="D15" s="18">
        <f t="shared" si="0"/>
        <v>212.13700000000244</v>
      </c>
    </row>
    <row r="16" spans="2:4" ht="12.75">
      <c r="B16" s="7">
        <f>+Tabla!B15</f>
        <v>2008</v>
      </c>
      <c r="C16" s="7">
        <f>+Tabla!C15</f>
        <v>270</v>
      </c>
      <c r="D16" s="18">
        <f t="shared" si="0"/>
        <v>237.7280000000028</v>
      </c>
    </row>
    <row r="17" spans="2:4" ht="12.75">
      <c r="B17" s="7">
        <f>+B16+1</f>
        <v>2009</v>
      </c>
      <c r="D17" s="18">
        <f t="shared" si="0"/>
        <v>263.31900000000314</v>
      </c>
    </row>
    <row r="18" spans="2:4" ht="12.75">
      <c r="B18" s="7">
        <f aca="true" t="shared" si="1" ref="B18:B25">+B17+1</f>
        <v>2010</v>
      </c>
      <c r="D18" s="18">
        <f t="shared" si="0"/>
        <v>288.9100000000035</v>
      </c>
    </row>
    <row r="19" spans="2:4" ht="12.75">
      <c r="B19" s="7">
        <f t="shared" si="1"/>
        <v>2011</v>
      </c>
      <c r="D19" s="18">
        <f t="shared" si="0"/>
        <v>314.50100000000384</v>
      </c>
    </row>
    <row r="20" spans="2:4" ht="12.75">
      <c r="B20" s="7">
        <f t="shared" si="1"/>
        <v>2012</v>
      </c>
      <c r="C20" s="14"/>
      <c r="D20" s="18">
        <f t="shared" si="0"/>
        <v>340.0920000000042</v>
      </c>
    </row>
    <row r="21" spans="2:4" ht="12.75">
      <c r="B21" s="7">
        <f t="shared" si="1"/>
        <v>2013</v>
      </c>
      <c r="C21" s="14"/>
      <c r="D21" s="18">
        <f t="shared" si="0"/>
        <v>365.68300000000454</v>
      </c>
    </row>
    <row r="22" spans="2:4" ht="12.75">
      <c r="B22" s="7">
        <f t="shared" si="1"/>
        <v>2014</v>
      </c>
      <c r="C22" s="14"/>
      <c r="D22" s="18">
        <f t="shared" si="0"/>
        <v>391.2740000000049</v>
      </c>
    </row>
    <row r="23" spans="2:4" ht="12.75">
      <c r="B23" s="7">
        <f t="shared" si="1"/>
        <v>2015</v>
      </c>
      <c r="C23" s="14"/>
      <c r="D23" s="18">
        <f t="shared" si="0"/>
        <v>416.86500000000524</v>
      </c>
    </row>
    <row r="24" spans="2:4" ht="12.75">
      <c r="B24" s="7">
        <f t="shared" si="1"/>
        <v>2016</v>
      </c>
      <c r="C24" s="14"/>
      <c r="D24" s="18">
        <f t="shared" si="0"/>
        <v>442.4560000000056</v>
      </c>
    </row>
    <row r="25" spans="2:4" ht="12.75">
      <c r="B25" s="7">
        <f t="shared" si="1"/>
        <v>2017</v>
      </c>
      <c r="C25" s="14"/>
      <c r="D25" s="18">
        <f t="shared" si="0"/>
        <v>468.04699999999866</v>
      </c>
    </row>
    <row r="32" spans="1:12" ht="12.75">
      <c r="A32"/>
      <c r="L32" s="33" t="s">
        <v>13</v>
      </c>
    </row>
  </sheetData>
  <sheetProtection/>
  <mergeCells count="3">
    <mergeCell ref="C4:D4"/>
    <mergeCell ref="B4:B5"/>
    <mergeCell ref="B2:D2"/>
  </mergeCells>
  <printOptions horizontalCentered="1" verticalCentered="1"/>
  <pageMargins left="0.75" right="0.75" top="1" bottom="1" header="0" footer="0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32"/>
  <sheetViews>
    <sheetView showGridLines="0" tabSelected="1" zoomScalePageLayoutView="0" workbookViewId="0" topLeftCell="A1">
      <selection activeCell="O13" sqref="O13"/>
    </sheetView>
  </sheetViews>
  <sheetFormatPr defaultColWidth="11.421875" defaultRowHeight="12.75"/>
  <cols>
    <col min="1" max="1" width="2.8515625" style="0" customWidth="1"/>
    <col min="2" max="2" width="9.140625" style="0" bestFit="1" customWidth="1"/>
    <col min="3" max="3" width="11.140625" style="0" bestFit="1" customWidth="1"/>
    <col min="4" max="4" width="2.8515625" style="0" customWidth="1"/>
    <col min="13" max="13" width="2.7109375" style="0" customWidth="1"/>
  </cols>
  <sheetData>
    <row r="1" ht="101.25" customHeight="1">
      <c r="M1" s="13"/>
    </row>
    <row r="2" spans="2:3" ht="12.75">
      <c r="B2" s="24" t="s">
        <v>0</v>
      </c>
      <c r="C2" s="24" t="s">
        <v>12</v>
      </c>
    </row>
    <row r="3" spans="2:3" ht="12.75">
      <c r="B3" s="29">
        <f>+Proyecc!B17</f>
        <v>2009</v>
      </c>
      <c r="C3" s="19">
        <f>+Proyecc!D17</f>
        <v>263.31900000000314</v>
      </c>
    </row>
    <row r="4" spans="2:3" ht="12.75">
      <c r="B4" s="29">
        <f>+Proyecc!B18</f>
        <v>2010</v>
      </c>
      <c r="C4" s="19">
        <f>+Proyecc!D18</f>
        <v>288.9100000000035</v>
      </c>
    </row>
    <row r="5" spans="2:3" ht="12.75">
      <c r="B5" s="29">
        <f>+Proyecc!B19</f>
        <v>2011</v>
      </c>
      <c r="C5" s="19">
        <f>+Proyecc!D19</f>
        <v>314.50100000000384</v>
      </c>
    </row>
    <row r="6" spans="2:3" ht="12.75">
      <c r="B6" s="29">
        <f>+Proyecc!B20</f>
        <v>2012</v>
      </c>
      <c r="C6" s="19">
        <f>+Proyecc!D20</f>
        <v>340.0920000000042</v>
      </c>
    </row>
    <row r="7" spans="2:3" ht="12.75">
      <c r="B7" s="29">
        <f>+Proyecc!B21</f>
        <v>2013</v>
      </c>
      <c r="C7" s="19">
        <f>+Proyecc!D21</f>
        <v>365.68300000000454</v>
      </c>
    </row>
    <row r="8" spans="2:3" ht="12.75">
      <c r="B8" s="29">
        <f>+Proyecc!B22</f>
        <v>2014</v>
      </c>
      <c r="C8" s="19">
        <f>+Proyecc!D22</f>
        <v>391.2740000000049</v>
      </c>
    </row>
    <row r="9" spans="2:3" ht="12.75">
      <c r="B9" s="29">
        <f>+Proyecc!B23</f>
        <v>2015</v>
      </c>
      <c r="C9" s="19">
        <f>+Proyecc!D23</f>
        <v>416.86500000000524</v>
      </c>
    </row>
    <row r="10" spans="2:3" ht="12.75">
      <c r="B10" s="29">
        <f>+Proyecc!B24</f>
        <v>2016</v>
      </c>
      <c r="C10" s="19">
        <f>+Proyecc!D24</f>
        <v>442.4560000000056</v>
      </c>
    </row>
    <row r="11" spans="2:3" ht="12.75">
      <c r="B11" s="29">
        <f>+Proyecc!B25</f>
        <v>2017</v>
      </c>
      <c r="C11" s="19">
        <f>+Proyecc!D25</f>
        <v>468.04699999999866</v>
      </c>
    </row>
    <row r="13" spans="2:3" ht="12.75">
      <c r="B13" s="15"/>
      <c r="C13" s="13"/>
    </row>
    <row r="14" spans="2:3" ht="12.75">
      <c r="B14" s="30"/>
      <c r="C14" s="31"/>
    </row>
    <row r="15" spans="2:3" ht="12.75">
      <c r="B15" s="15"/>
      <c r="C15" s="13"/>
    </row>
    <row r="16" spans="2:3" ht="12.75">
      <c r="B16" s="15"/>
      <c r="C16" s="16"/>
    </row>
    <row r="17" spans="2:3" ht="12.75">
      <c r="B17" s="15"/>
      <c r="C17" s="16"/>
    </row>
    <row r="18" spans="2:3" ht="12.75">
      <c r="B18" s="15"/>
      <c r="C18" s="16"/>
    </row>
    <row r="19" spans="2:3" ht="12.75">
      <c r="B19" s="15"/>
      <c r="C19" s="16"/>
    </row>
    <row r="20" spans="2:3" ht="12.75">
      <c r="B20" s="15"/>
      <c r="C20" s="16"/>
    </row>
    <row r="21" spans="2:3" ht="12.75">
      <c r="B21" s="13"/>
      <c r="C21" s="16"/>
    </row>
    <row r="22" ht="12.75">
      <c r="C22" s="14"/>
    </row>
    <row r="32" ht="12.75">
      <c r="L32" s="33" t="s">
        <v>13</v>
      </c>
    </row>
  </sheetData>
  <sheetProtection/>
  <printOptions horizontalCentered="1" verticalCentered="1"/>
  <pageMargins left="0.75" right="0.75" top="1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Jairo Dario Murcia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Jairo Dario Murcia M.</dc:creator>
  <cp:keywords/>
  <dc:description/>
  <cp:lastModifiedBy>ialva</cp:lastModifiedBy>
  <cp:lastPrinted>2008-07-19T05:20:59Z</cp:lastPrinted>
  <dcterms:created xsi:type="dcterms:W3CDTF">2003-06-19T12:09:42Z</dcterms:created>
  <dcterms:modified xsi:type="dcterms:W3CDTF">2009-03-18T17:46:50Z</dcterms:modified>
  <cp:category/>
  <cp:version/>
  <cp:contentType/>
  <cp:contentStatus/>
</cp:coreProperties>
</file>