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2120" windowHeight="8565" tabRatio="871" activeTab="0"/>
  </bookViews>
  <sheets>
    <sheet name="Índice" sheetId="1" r:id="rId1"/>
    <sheet name="Ejercicios" sheetId="2" r:id="rId2"/>
    <sheet name="Rta_15.1" sheetId="3" r:id="rId3"/>
    <sheet name="Rta_15.2" sheetId="4" r:id="rId4"/>
    <sheet name="Rta_15.3" sheetId="5" r:id="rId5"/>
    <sheet name="Rta_15.4" sheetId="6" r:id="rId6"/>
    <sheet name="Ap_15.A.1" sheetId="7" r:id="rId7"/>
    <sheet name="Ap_15A.2" sheetId="8" r:id="rId8"/>
    <sheet name="Ap_15A.2_cont." sheetId="9" r:id="rId9"/>
    <sheet name="Ap_15.A.3" sheetId="10" r:id="rId10"/>
    <sheet name="Fuentes" sheetId="11" r:id="rId11"/>
  </sheets>
  <definedNames>
    <definedName name="_xlnm.Print_Area" localSheetId="6">'Ap_15.A.1'!$A$1:$J$78</definedName>
    <definedName name="_xlnm.Print_Area" localSheetId="9">'Ap_15.A.3'!$B$1:$AB$75</definedName>
    <definedName name="_xlnm.Print_Area" localSheetId="7">'Ap_15A.2'!$A$1:$N$80</definedName>
    <definedName name="_xlnm.Print_Area" localSheetId="8">'Ap_15A.2_cont.'!$A$1:$N$68</definedName>
    <definedName name="_xlnm.Print_Area" localSheetId="1">'Ejercicios'!$A$1:$L$101</definedName>
    <definedName name="_xlnm.Print_Area" localSheetId="10">'Fuentes'!$A$1:$M$55</definedName>
    <definedName name="_xlnm.Print_Area" localSheetId="0">'Índice'!$A$1:$J$23</definedName>
    <definedName name="_xlnm.Print_Area" localSheetId="2">'Rta_15.1'!$A$1:$K$47</definedName>
    <definedName name="_xlnm.Print_Area" localSheetId="3">'Rta_15.2'!$A$1:$H$45</definedName>
    <definedName name="_xlnm.Print_Area" localSheetId="4">'Rta_15.3'!$A$1:$G$22</definedName>
    <definedName name="_xlnm.Print_Area" localSheetId="5">'Rta_15.4'!$A$1:$I$31</definedName>
    <definedName name="_xlnm.Print_Titles" localSheetId="9">'Ap_15.A.3'!$B:$C</definedName>
    <definedName name="_xlnm.Print_Titles" localSheetId="1">'Ejercicios'!$1:$7</definedName>
  </definedNames>
  <calcPr fullCalcOnLoad="1"/>
</workbook>
</file>

<file path=xl/sharedStrings.xml><?xml version="1.0" encoding="utf-8"?>
<sst xmlns="http://schemas.openxmlformats.org/spreadsheetml/2006/main" count="534" uniqueCount="370">
  <si>
    <t>Servicios financieros</t>
  </si>
  <si>
    <t>Inversión directa</t>
  </si>
  <si>
    <t xml:space="preserve">      </t>
  </si>
  <si>
    <t xml:space="preserve">Descripción      </t>
  </si>
  <si>
    <t xml:space="preserve"> A. Bienes    </t>
  </si>
  <si>
    <t xml:space="preserve"> B. Servicios     </t>
  </si>
  <si>
    <t xml:space="preserve"> C. Renta de los Factores     </t>
  </si>
  <si>
    <t xml:space="preserve"> A. Cuenta Financiera    </t>
  </si>
  <si>
    <t xml:space="preserve">  1. Flujos financieros de largo plazo   </t>
  </si>
  <si>
    <t xml:space="preserve">    a. Activos   </t>
  </si>
  <si>
    <t xml:space="preserve">      i.  Inversión colombiana en el exterior  </t>
  </si>
  <si>
    <t xml:space="preserve">     Directa </t>
  </si>
  <si>
    <t xml:space="preserve">     De cartera  </t>
  </si>
  <si>
    <t xml:space="preserve">     ii.   Préstamos  </t>
  </si>
  <si>
    <t xml:space="preserve">     iii. Crédito comercial  </t>
  </si>
  <si>
    <t xml:space="preserve">     iv.   Otros activos  </t>
  </si>
  <si>
    <t xml:space="preserve">    b. Pasivos   </t>
  </si>
  <si>
    <t xml:space="preserve">      i.  Inversión extranjera en Colombia  </t>
  </si>
  <si>
    <t xml:space="preserve">   c.  Otros mov.  financieros de largo plazo   </t>
  </si>
  <si>
    <t xml:space="preserve">  2. Flujos financieros de corto plazo   </t>
  </si>
  <si>
    <t xml:space="preserve">   a.  Activos   </t>
  </si>
  <si>
    <t xml:space="preserve">    i. Inversión de cartera </t>
  </si>
  <si>
    <t xml:space="preserve">    ii. Crédito comercial  </t>
  </si>
  <si>
    <t xml:space="preserve">    iii. Préstamos </t>
  </si>
  <si>
    <t xml:space="preserve">    iv. Otros activos </t>
  </si>
  <si>
    <t xml:space="preserve">   b.  Pasivos   </t>
  </si>
  <si>
    <t xml:space="preserve">    iv. Otros Pasivos  </t>
  </si>
  <si>
    <t xml:space="preserve"> B. Flujos especiales de capital    </t>
  </si>
  <si>
    <t xml:space="preserve">Fuente: Banco de República, Estudios Económicos.      </t>
  </si>
  <si>
    <t xml:space="preserve">     Café</t>
  </si>
  <si>
    <t xml:space="preserve">     Petróleo y derivados</t>
  </si>
  <si>
    <t xml:space="preserve">     Carbón</t>
  </si>
  <si>
    <t xml:space="preserve">     Ferroníquel</t>
  </si>
  <si>
    <t xml:space="preserve">    No tradicionales 2/</t>
  </si>
  <si>
    <t xml:space="preserve">      a. Exportaciones   </t>
  </si>
  <si>
    <t xml:space="preserve">      Ingresos    </t>
  </si>
  <si>
    <t xml:space="preserve">      1. Intereses   </t>
  </si>
  <si>
    <t xml:space="preserve">      2. Utilidades y dividendos   </t>
  </si>
  <si>
    <t xml:space="preserve">      3. Remuneración de empleados   </t>
  </si>
  <si>
    <t xml:space="preserve">       Egresos    </t>
  </si>
  <si>
    <t xml:space="preserve">       1. Intereses   </t>
  </si>
  <si>
    <t xml:space="preserve">       2. Utilidades y dividendos   </t>
  </si>
  <si>
    <t xml:space="preserve">       3. Remuneración de empleados   </t>
  </si>
  <si>
    <t xml:space="preserve"> D. Transferencias corrientes    </t>
  </si>
  <si>
    <t>1970 -1990</t>
  </si>
  <si>
    <t>Descripción</t>
  </si>
  <si>
    <t xml:space="preserve">   1990</t>
  </si>
  <si>
    <t>I.  Cuenta Corriente</t>
  </si>
  <si>
    <t xml:space="preserve">        1.  Exportaciones FOB</t>
  </si>
  <si>
    <t xml:space="preserve">             Café</t>
  </si>
  <si>
    <t xml:space="preserve">             Petróleo y derivados</t>
  </si>
  <si>
    <t xml:space="preserve">             Carbón</t>
  </si>
  <si>
    <t xml:space="preserve">             Ferroníquel</t>
  </si>
  <si>
    <t xml:space="preserve">             Oro</t>
  </si>
  <si>
    <t xml:space="preserve">             Esmeraldas</t>
  </si>
  <si>
    <t xml:space="preserve">             No tradicionales</t>
  </si>
  <si>
    <t xml:space="preserve">        2.  Importaciones FOB</t>
  </si>
  <si>
    <t xml:space="preserve">             Bienes de consumo</t>
  </si>
  <si>
    <t xml:space="preserve"> nd.</t>
  </si>
  <si>
    <t xml:space="preserve">             Bienes intermedios</t>
  </si>
  <si>
    <t xml:space="preserve">                  Combustible</t>
  </si>
  <si>
    <t xml:space="preserve">                   Otros</t>
  </si>
  <si>
    <t xml:space="preserve">             Bienes de capital</t>
  </si>
  <si>
    <t xml:space="preserve">    B. Servicios</t>
  </si>
  <si>
    <t xml:space="preserve">        1.  Financieros</t>
  </si>
  <si>
    <t xml:space="preserve">                   Ingresos</t>
  </si>
  <si>
    <t xml:space="preserve">                   Egresos</t>
  </si>
  <si>
    <r>
      <t xml:space="preserve">         2. No Financieros  3</t>
    </r>
    <r>
      <rPr>
        <b/>
        <sz val="10"/>
        <rFont val="Times New Roman"/>
        <family val="1"/>
      </rPr>
      <t>/</t>
    </r>
  </si>
  <si>
    <t xml:space="preserve">    C. Transferencias</t>
  </si>
  <si>
    <t>II. Cuenta de Capital</t>
  </si>
  <si>
    <t xml:space="preserve">    A. Capital largo plazo</t>
  </si>
  <si>
    <t xml:space="preserve">        1.  Inversión  Neta</t>
  </si>
  <si>
    <t xml:space="preserve">                Directa</t>
  </si>
  <si>
    <r>
      <t xml:space="preserve">                De cartera  </t>
    </r>
    <r>
      <rPr>
        <b/>
        <sz val="10"/>
        <rFont val="Times New Roman"/>
        <family val="1"/>
      </rPr>
      <t>(r)</t>
    </r>
  </si>
  <si>
    <t xml:space="preserve">        2.  Endeudamiento Externo Neto</t>
  </si>
  <si>
    <t xml:space="preserve">                Sector Oficial y Banco de la República</t>
  </si>
  <si>
    <r>
      <t xml:space="preserve">                Sector privado 4</t>
    </r>
    <r>
      <rPr>
        <b/>
        <sz val="10"/>
        <rFont val="Times New Roman"/>
        <family val="1"/>
      </rPr>
      <t>/</t>
    </r>
  </si>
  <si>
    <t xml:space="preserve">        3.  Aportes a organismos internacionales</t>
  </si>
  <si>
    <t xml:space="preserve">    B. Capital corto plazo</t>
  </si>
  <si>
    <t xml:space="preserve">        1.  Sector oficial</t>
  </si>
  <si>
    <t xml:space="preserve">        2. Sector financiero</t>
  </si>
  <si>
    <t xml:space="preserve">        3. Sector privado no financiero</t>
  </si>
  <si>
    <t xml:space="preserve">                Sector privado no financiero</t>
  </si>
  <si>
    <t xml:space="preserve">                Activos de nacionales en el exterior</t>
  </si>
  <si>
    <t>III. Contrapartidas</t>
  </si>
  <si>
    <t>IV.  Errores y omisiones</t>
  </si>
  <si>
    <t>V.  Variación Reservas  Internacionales 5/</t>
  </si>
  <si>
    <r>
      <t xml:space="preserve">n.d. </t>
    </r>
    <r>
      <rPr>
        <sz val="10"/>
        <rFont val="Times New Roman"/>
        <family val="1"/>
      </rPr>
      <t>No disponible</t>
    </r>
  </si>
  <si>
    <r>
      <t>1/</t>
    </r>
    <r>
      <rPr>
        <sz val="9"/>
        <rFont val="Times New Roman"/>
        <family val="1"/>
      </rPr>
      <t xml:space="preserve">  Las estadísticas están acordes  con  los lineamientos  de la Cuarta Edición del Manual de Balanza de Pagos del FMI</t>
    </r>
  </si>
  <si>
    <r>
      <t xml:space="preserve">2/  </t>
    </r>
    <r>
      <rPr>
        <sz val="9"/>
        <rFont val="Times New Roman"/>
        <family val="1"/>
      </rPr>
      <t>Según cifras de manifiestos de aduana del DANE con ajustes propios de la Balanza de Pagos, incluyendo oro en las exportaciones.</t>
    </r>
  </si>
  <si>
    <r>
      <t>3/</t>
    </r>
    <r>
      <rPr>
        <sz val="9"/>
        <rFont val="Times New Roman"/>
        <family val="1"/>
      </rPr>
      <t xml:space="preserve">  Incluye transacciones petroleras.  A partir de 1990, comenzó a utilizarse la nueva metodología para la medición del turismo fronterizo</t>
    </r>
  </si>
  <si>
    <r>
      <t>4/</t>
    </r>
    <r>
      <rPr>
        <sz val="9"/>
        <rFont val="Times New Roman"/>
        <family val="1"/>
      </rPr>
      <t xml:space="preserve">  Incluye el endeudamiento garantizado por el sector público.</t>
    </r>
  </si>
  <si>
    <r>
      <t>5/</t>
    </r>
    <r>
      <rPr>
        <sz val="9"/>
        <rFont val="Times New Roman"/>
        <family val="1"/>
      </rPr>
      <t xml:space="preserve">  No coincide con el movimiento de reservas brutas según Balanza Cambiaria, en razón a que en la Balanza de Pagos, la metodología del FMI da un tratamiento distinto a los convenios bilaterales  y pasivos de corto plazo del Banco de la República</t>
    </r>
  </si>
  <si>
    <r>
      <t xml:space="preserve">Fuente:  </t>
    </r>
    <r>
      <rPr>
        <sz val="9"/>
        <rFont val="Times New Roman"/>
        <family val="1"/>
      </rPr>
      <t xml:space="preserve">Banco de la República, Estudios Económicos. </t>
    </r>
  </si>
  <si>
    <t>http://www.banrep.gov.co/estad/dsbb/sec_ext_003.xls</t>
  </si>
  <si>
    <t xml:space="preserve">   Esmeraldas</t>
  </si>
  <si>
    <t xml:space="preserve">   Oro no monetario</t>
  </si>
  <si>
    <t xml:space="preserve">   Resto No Tradicionales</t>
  </si>
  <si>
    <t xml:space="preserve">          Bienes de consumo </t>
  </si>
  <si>
    <t xml:space="preserve">          Bienes intermedios </t>
  </si>
  <si>
    <t xml:space="preserve">          Bienes de capital </t>
  </si>
  <si>
    <t xml:space="preserve">          Transporte  </t>
  </si>
  <si>
    <t xml:space="preserve">          Viajes  </t>
  </si>
  <si>
    <t xml:space="preserve">          Comunicaciones, información e informática.  </t>
  </si>
  <si>
    <t xml:space="preserve">          Seguros y financieros.  </t>
  </si>
  <si>
    <t xml:space="preserve">          Empresariales y de construcción.  </t>
  </si>
  <si>
    <t xml:space="preserve">          Otros servicios  </t>
  </si>
  <si>
    <t xml:space="preserve">         Transporte  </t>
  </si>
  <si>
    <t xml:space="preserve">         Viajes  </t>
  </si>
  <si>
    <t xml:space="preserve">         Comunicaciones, información e informática.  </t>
  </si>
  <si>
    <t xml:space="preserve">         Seguros y financieros.  </t>
  </si>
  <si>
    <t xml:space="preserve">         Empresariales y de construcción.  </t>
  </si>
  <si>
    <t xml:space="preserve">         Otros servicios  </t>
  </si>
  <si>
    <t xml:space="preserve">          Sector Público  </t>
  </si>
  <si>
    <t xml:space="preserve">          Sector Privado  </t>
  </si>
  <si>
    <t xml:space="preserve">           Sector Público  </t>
  </si>
  <si>
    <t xml:space="preserve">           Sector Privado  </t>
  </si>
  <si>
    <t xml:space="preserve">       Ingresos   </t>
  </si>
  <si>
    <t xml:space="preserve">       Egresos   </t>
  </si>
  <si>
    <t>1/ A partir de 1994 las estadísticas corresponden a la Metodología contemplada en la Quinta Edición del Manual de Balanza de Pagos del FMI</t>
  </si>
  <si>
    <t xml:space="preserve">2/  Las exportaciones de oro no monetario y esmeraldas se reclasificaron en el grupo de las exportaciones no tradicionales. Esta reclasificación facilita comparar los datos de exportaciones no tradicionales que publica el DANE y los que reporta  el Banco </t>
  </si>
  <si>
    <t>http://www.banrep.gov.co/estad/dsbb/sec_ext_004.xls</t>
  </si>
  <si>
    <t>Cuenta Corriente</t>
  </si>
  <si>
    <t>Importaciones</t>
  </si>
  <si>
    <t>Cuenta Financiera y de capital</t>
  </si>
  <si>
    <t>Capital a largo plazo, sector público</t>
  </si>
  <si>
    <t>Capital a corto plazo, sector privado</t>
  </si>
  <si>
    <t>Período 1</t>
  </si>
  <si>
    <t>Período 2</t>
  </si>
  <si>
    <t>Balanza Básica (I + 1)</t>
  </si>
  <si>
    <t>Balanza Global (I + II + III)</t>
  </si>
  <si>
    <t>2000 - 2003</t>
  </si>
  <si>
    <t>Capital a largo plazo, sector privado (leasing financiero)</t>
  </si>
  <si>
    <r>
      <t>R:</t>
    </r>
    <r>
      <rPr>
        <sz val="10"/>
        <rFont val="Times New Roman"/>
        <family val="1"/>
      </rPr>
      <t xml:space="preserve">  Revisado,</t>
    </r>
    <r>
      <rPr>
        <b/>
        <sz val="10"/>
        <rFont val="Times New Roman"/>
        <family val="1"/>
      </rPr>
      <t xml:space="preserve"> Pr</t>
    </r>
    <r>
      <rPr>
        <sz val="10"/>
        <rFont val="Times New Roman"/>
        <family val="1"/>
      </rPr>
      <t xml:space="preserve">:  Provisional, </t>
    </r>
    <r>
      <rPr>
        <b/>
        <sz val="10"/>
        <rFont val="Times New Roman"/>
        <family val="1"/>
      </rPr>
      <t>P</t>
    </r>
    <r>
      <rPr>
        <sz val="10"/>
        <rFont val="Times New Roman"/>
        <family val="1"/>
      </rPr>
      <t>:   Preliminar</t>
    </r>
  </si>
  <si>
    <t xml:space="preserve">   1987</t>
  </si>
  <si>
    <t xml:space="preserve">   1988</t>
  </si>
  <si>
    <t xml:space="preserve">   1989</t>
  </si>
  <si>
    <t xml:space="preserve"> 1991</t>
  </si>
  <si>
    <t>SXBPCCO</t>
  </si>
  <si>
    <t>SXBPCCB</t>
  </si>
  <si>
    <t>SXBPCCX</t>
  </si>
  <si>
    <t>SXBPCC1</t>
  </si>
  <si>
    <t>SXBPCC2</t>
  </si>
  <si>
    <t>SXBPCC3</t>
  </si>
  <si>
    <t>SXBPCC4</t>
  </si>
  <si>
    <t>SXBPCC5</t>
  </si>
  <si>
    <t>SXBPCC6</t>
  </si>
  <si>
    <t>SXBPCC7</t>
  </si>
  <si>
    <t>SXBPCCM</t>
  </si>
  <si>
    <t>SXBPCC8</t>
  </si>
  <si>
    <t>SXBPCC9</t>
  </si>
  <si>
    <t>SXBPCC10</t>
  </si>
  <si>
    <t>SXBPCC11</t>
  </si>
  <si>
    <t>SXBPCC12</t>
  </si>
  <si>
    <t>SXBPCCS</t>
  </si>
  <si>
    <t>SXBPCSF</t>
  </si>
  <si>
    <t>SXBPCS1</t>
  </si>
  <si>
    <t>SXBPCS2</t>
  </si>
  <si>
    <t>SXBPCSN</t>
  </si>
  <si>
    <t>SXBPCS3</t>
  </si>
  <si>
    <t>SXBPCS4</t>
  </si>
  <si>
    <t>SXBPCCT</t>
  </si>
  <si>
    <t>SXBPKAT</t>
  </si>
  <si>
    <t>SXBPKLP</t>
  </si>
  <si>
    <t>SXBPKIN</t>
  </si>
  <si>
    <t>SXBPKID</t>
  </si>
  <si>
    <t>SXBPKII</t>
  </si>
  <si>
    <t>SXBPKEE</t>
  </si>
  <si>
    <t>SXBPKSO</t>
  </si>
  <si>
    <t>SXBPKSP</t>
  </si>
  <si>
    <t>SXBPKOI</t>
  </si>
  <si>
    <t>SXBPKCP</t>
  </si>
  <si>
    <t>SXBPKCO</t>
  </si>
  <si>
    <t>SXBPKCF</t>
  </si>
  <si>
    <t>SXBPKCS</t>
  </si>
  <si>
    <t>SXBPKC1</t>
  </si>
  <si>
    <t>SXBPKC2</t>
  </si>
  <si>
    <t>SXBPCON</t>
  </si>
  <si>
    <t>SXBPEYO</t>
  </si>
  <si>
    <t>SXBPVRI</t>
  </si>
  <si>
    <r>
      <t xml:space="preserve">n.d. </t>
    </r>
    <r>
      <rPr>
        <sz val="9"/>
        <rFont val="Times New Roman"/>
        <family val="1"/>
      </rPr>
      <t>No disponible.</t>
    </r>
  </si>
  <si>
    <r>
      <t xml:space="preserve">Fuente:  </t>
    </r>
    <r>
      <rPr>
        <sz val="9"/>
        <rFont val="Times New Roman"/>
        <family val="1"/>
      </rPr>
      <t>Banco de la República, Estudios Económicos.</t>
    </r>
  </si>
  <si>
    <r>
      <t>1/</t>
    </r>
    <r>
      <rPr>
        <sz val="9"/>
        <rFont val="Times New Roman"/>
        <family val="1"/>
      </rPr>
      <t xml:space="preserve">    Las estadísticas están acordes  con  los lineamientos  de la Cuarta Edición del Manual de Balanza de Pagos del Fondo Monetario Internacional</t>
    </r>
  </si>
  <si>
    <r>
      <t xml:space="preserve">2/  </t>
    </r>
    <r>
      <rPr>
        <sz val="9"/>
        <rFont val="Times New Roman"/>
        <family val="1"/>
      </rPr>
      <t>Según cifras de manifiestos de aduana del DANE con ajustes propios de la Balanza de Pagos, incluyendo oro en las exportaciones</t>
    </r>
  </si>
  <si>
    <r>
      <t>5/</t>
    </r>
    <r>
      <rPr>
        <sz val="9"/>
        <rFont val="Times New Roman"/>
        <family val="1"/>
      </rPr>
      <t xml:space="preserve">  No coincide con el movimiento de reservas brutas según Balanza Cambiaria, en razón a que en la Balanza de Pagos la metodología del FMI da un tratamiento distinto a los convenios bilaterales y pasivos del Banco de la República</t>
    </r>
  </si>
  <si>
    <t>Residente</t>
  </si>
  <si>
    <t>Variación en Reservas Internacionales</t>
  </si>
  <si>
    <t>Crédito</t>
  </si>
  <si>
    <t>Débito</t>
  </si>
  <si>
    <t xml:space="preserve">a) </t>
  </si>
  <si>
    <t xml:space="preserve">No Residente </t>
  </si>
  <si>
    <t>Cuenta corriente - Servicios - Gastos de viaje</t>
  </si>
  <si>
    <t>Cuenta corriente - Renta de los factores - Remuneración de empleados</t>
  </si>
  <si>
    <t>Cuenta de capital y financiera - Pasivos externos de banca comercial</t>
  </si>
  <si>
    <t>b)</t>
  </si>
  <si>
    <t>Cuenta corriente - Bienes</t>
  </si>
  <si>
    <t>Variación en Reservas Internacionales (o alguna cuenta de capital y financiera)</t>
  </si>
  <si>
    <t>c)</t>
  </si>
  <si>
    <t>Cuenta corriente - Servicios - Fletes</t>
  </si>
  <si>
    <t>Cuenta corriente - Bienes (FOB)</t>
  </si>
  <si>
    <t xml:space="preserve">d) </t>
  </si>
  <si>
    <t>Cuenta corriente - Renta de los factores - remuneración de empleados</t>
  </si>
  <si>
    <t xml:space="preserve">Cuenta corriente - Transferencias corrientes </t>
  </si>
  <si>
    <t>Cuenta corriente - Servicios - Servicios del gobierno</t>
  </si>
  <si>
    <t>e)</t>
  </si>
  <si>
    <t>Cuenta corriente - Bienes  (2)</t>
  </si>
  <si>
    <t>Cuenta corriente - Bienes  (3)</t>
  </si>
  <si>
    <t>Cuenta corriente - Renta de los factores - Utilidades y Dividendos (5)</t>
  </si>
  <si>
    <t>Variación en Reservas Internacionales (o alguna cuenta de capital y financiera) (3)</t>
  </si>
  <si>
    <t>Variación en Reservas Internacionales (o alguna cuenta de capital y financiera) (1)</t>
  </si>
  <si>
    <t>Variación en Reservas Internacionales (o alguna cuenta de capital y financiera) (4)</t>
  </si>
  <si>
    <t>Operaciones</t>
  </si>
  <si>
    <t>Cuenta de capital y financiera -  Flujos financieros de largo plazo - Préstamos (4)</t>
  </si>
  <si>
    <t>Cuenta de capital y financiera - Flujo financiero de corto plazo - Crédito Comercial (3)</t>
  </si>
  <si>
    <t>Cuenta de capital y financiera - Flujo financiero de largo plazo - Inversión extranjera en A (1)</t>
  </si>
  <si>
    <t>Cuenta de capital y financiera - Flujo financiero de largo plazo - Inversión extranjera en A (2)</t>
  </si>
  <si>
    <t>Cuenta corriente - Transferencias corrientes - Remesa de trabajadores residentes al exterior</t>
  </si>
  <si>
    <t>Cuenta de capital y financiera - Flujo financiero de largo plazo - Inversión extranjera en A (5)</t>
  </si>
  <si>
    <t>Volver al índice</t>
  </si>
  <si>
    <t>Técnicas de Medición Económica</t>
  </si>
  <si>
    <t>Índice</t>
  </si>
  <si>
    <t>Ejercicios</t>
  </si>
  <si>
    <t>.</t>
  </si>
  <si>
    <t>2.</t>
  </si>
  <si>
    <t>3.</t>
  </si>
  <si>
    <t>4.</t>
  </si>
  <si>
    <t>Capítulo 15</t>
  </si>
  <si>
    <t>BALANZA DE PAGOS</t>
  </si>
  <si>
    <t>Respuestas</t>
  </si>
  <si>
    <t>Ejercicio 15.1</t>
  </si>
  <si>
    <t>Respuesta 15.1</t>
  </si>
  <si>
    <t>Ejercicio 15.2</t>
  </si>
  <si>
    <t>Respuesta 15.2</t>
  </si>
  <si>
    <t>Ejercicio 15.3</t>
  </si>
  <si>
    <t>Respuesta 15.3</t>
  </si>
  <si>
    <t>Ejercicio 15.4</t>
  </si>
  <si>
    <t>15.1*</t>
  </si>
  <si>
    <t xml:space="preserve">Capítulo 15 </t>
  </si>
  <si>
    <t>cuenta de capital y financiera, flujos financieros de largo plazo, arrendamiento financiero (crédito) y cuenta corriente  bienes (débito);</t>
  </si>
  <si>
    <t>b)      cuenta de capital y financiera, flujos financieros de corto plazo, crédito comercial (crédito) y variación de reservas internacionales (débito);</t>
  </si>
  <si>
    <t>c)       variación de reservas internacionales (crédito) y cuenta de capital y financiera, flujos de corto plazo, préstamos (débito);</t>
  </si>
  <si>
    <t>e)       cuenta de capital y financiera, flujos de largo plazo, inversión extranjera directa (crédito) y cuenta corriente bienes (débito);</t>
  </si>
  <si>
    <t>f)        variación de reservas internacionales (crédito) y cuenta corriente, servicios (débito);</t>
  </si>
  <si>
    <t>h)      cuenta corriente, transferencias corrientes (crédito) y variación de reservas internacionales (débito);</t>
  </si>
  <si>
    <t>i)        cuenta corriente, bienes (crédito) y cuenta corriente, transferencias corrientes (débito);</t>
  </si>
  <si>
    <t>j)        cuenta de capital  y financiera de largo plazo, préstamos (crédito) y cuenta corriente bienes (débito);</t>
  </si>
  <si>
    <t>k)       cuenta de capital y financiera, flujos financieros de largo plazo, inversión extranjera directa (crédito) y cuenta corriente, renta de los factores (débito);</t>
  </si>
  <si>
    <t>l)        cuenta corriente, servicios (crédito) y cuenta de capital y financiera, flujos financieros de corto plazo, crédito comercial (débito);</t>
  </si>
  <si>
    <t>Anexo - Cuadro 15.A.1</t>
  </si>
  <si>
    <t>Anexos</t>
  </si>
  <si>
    <t>Cuadro 15.A.1</t>
  </si>
  <si>
    <t>Cuadro 15.A.2</t>
  </si>
  <si>
    <t>Cuadro 15.A.3</t>
  </si>
  <si>
    <t>Balanza de pagos de Colombia 1/</t>
  </si>
  <si>
    <t>(millones de dólares)</t>
  </si>
  <si>
    <t xml:space="preserve"> </t>
  </si>
  <si>
    <t xml:space="preserve">II. Cuenta de Capital y Financiera     </t>
  </si>
  <si>
    <t xml:space="preserve">I. Cuenta corriente     </t>
  </si>
  <si>
    <t>I.  Cuenta corriente</t>
  </si>
  <si>
    <t>II. Cuenta de capital</t>
  </si>
  <si>
    <t>V.  Variación reservas internacionales 5/</t>
  </si>
  <si>
    <t xml:space="preserve">    A. Bienes 2/</t>
  </si>
  <si>
    <t xml:space="preserve">      b. Importaciones FOB  </t>
  </si>
  <si>
    <t xml:space="preserve">  1. Comercio general   </t>
  </si>
  <si>
    <t xml:space="preserve">  2. Operaciones especiales de comercio exterior   </t>
  </si>
  <si>
    <t xml:space="preserve">      b. Importaciones  </t>
  </si>
  <si>
    <t xml:space="preserve">      a. Exportaciones  </t>
  </si>
  <si>
    <t xml:space="preserve">      1. Exportaciones   </t>
  </si>
  <si>
    <t xml:space="preserve">     2. Importaciones   </t>
  </si>
  <si>
    <t xml:space="preserve">     v.   Otros pasivos  </t>
  </si>
  <si>
    <t xml:space="preserve">     iv.  Arrendamiento financiero  </t>
  </si>
  <si>
    <t xml:space="preserve">     ii.  Préstamos  </t>
  </si>
  <si>
    <t xml:space="preserve">     iii.  Crédito comercial  </t>
  </si>
  <si>
    <r>
      <t>Balanza de pagos de Colombia</t>
    </r>
    <r>
      <rPr>
        <b/>
        <sz val="10"/>
        <rFont val="Times New Roman"/>
        <family val="1"/>
      </rPr>
      <t xml:space="preserve"> 1/</t>
    </r>
  </si>
  <si>
    <t>Balanza de pagos de Colombia 1970 - 1990</t>
  </si>
  <si>
    <t>Balanza de pagos de Colombia 1970 - 1993</t>
  </si>
  <si>
    <t>Anexo - Cuadro 15.A.2</t>
  </si>
  <si>
    <t>Anexo - Cuadro 15.A.3</t>
  </si>
  <si>
    <t>II. Cuenta de capital y financiera</t>
  </si>
  <si>
    <t>IV. Variación reservas internacionales brutas</t>
  </si>
  <si>
    <t>V. Saldo de reservas internacionales brutas</t>
  </si>
  <si>
    <t>VI. Saldo de reservas internacionales netas</t>
  </si>
  <si>
    <t>Notas:</t>
  </si>
  <si>
    <t>III. Errores y omisiones netos</t>
  </si>
  <si>
    <t>VII. Variación de reservas internacionales netas</t>
  </si>
  <si>
    <t>Respuesta 15.4</t>
  </si>
  <si>
    <r>
      <t>Variación de reservas</t>
    </r>
    <r>
      <rPr>
        <b/>
        <sz val="12"/>
        <rFont val="Times New Roman"/>
        <family val="1"/>
      </rPr>
      <t xml:space="preserve"> (residuo)</t>
    </r>
  </si>
  <si>
    <t>I. Cuenta corriente</t>
  </si>
  <si>
    <t>Balanza de pagos de Colombia</t>
  </si>
  <si>
    <t>15.3*</t>
  </si>
  <si>
    <t>Preguntas</t>
  </si>
  <si>
    <t>*</t>
  </si>
  <si>
    <t>Ir a respuesta 15.2</t>
  </si>
  <si>
    <t>Ir a respuesta 15.3</t>
  </si>
  <si>
    <t>Ir a respuesta 15.1</t>
  </si>
  <si>
    <t>Señale los renglones de la balanza de pagos en los que, en cada caso, se produciría una entrada (crédito) y una salida (débito) por las siguientes transacciones:</t>
  </si>
  <si>
    <t xml:space="preserve">Muestre cuál sería la contabilidad en la balanza de pagos de los siguientes casos: </t>
  </si>
  <si>
    <t>a) Una persona devenga un sueldo de 1,000 unidades, consume 500, remite a sus familiares en el exterior 300 y deposita 200 en un banco local. ¿Cómo serían las cuentas si esa persona es residente y cómo si no es residente del país donde está?</t>
  </si>
  <si>
    <t xml:space="preserve">b) Envío de buques de un país a otro para ser reacondicionados, por un costo de US$1 millón. </t>
  </si>
  <si>
    <t>c) Un exportador de la economía A se compromete a entregar las mercancías en el establecimiento del importador de la economía B. El valor de las mercancías en el lugar de producción es de 2,000 unidades, el costo de transporte hasta la frontera de la economía A es de 50 y es prestado por un residente de A; el costo de transporte desde la frontera de la economía A hasta la frontera de la economía B es 200 y es prestado por un residente de la economía C; y el costo de transporte desde la frontera de la economía B hasta el establecimiento del importador es 25 y es prestado por un residente de B. Muestre los asientos que se registran en la economía A.</t>
  </si>
  <si>
    <t>d) El país A suministra al gobierno del país B asistencia técnica por valor de 1,000 unidades durante seis meses, los cuales corresponden a sueldos pagados a residentes del país B, 150, sueldos pagados a residentes del país A, 700, bienes y servicios adquiridos en el país B como parte del proyecto de asistencia técnica, 50, y costos administrativos incurridos en el país A, 100. Muestre los asientos que se registran en el país B.</t>
  </si>
  <si>
    <t>e) El capital de una empresa X del país A pertenece en un 55% a una empresa Z del país B y el 45% a residentes de A. En un año realiza las siguientes operaciones: (1) emite 100 unidades de nuevas participaciones de capital que son adquiridas por los accionistas de la empresa en la misma proporción que las acciones originales; (2) la empresa Z proporciona a la empresa X maquinaria por valor de 20 unidades; (3) la empresa Z le vende bienes por valor de 40 unidades, de los cuales X paga 20 y el resto se registra como crédito comercial pendiente de pago para pagar en el corto plazo; (4) recibe un préstamo de otro país por 75 unidades para pagar en un plazo mayor a un año; y (5) al final del período obtiene una utilidad de 10 unidades después de impuestos y gastos de intereses y decide reinvertir el 50%.</t>
  </si>
  <si>
    <t>Indique qué registros deben hacerse en la balanza de pagos en el período 1 y en el período 2 como resultado de las siguientes acciones:</t>
  </si>
  <si>
    <t>A partir de los cuadros del apéndice de este capítulo calcule el saldo de la balanza básica y la balanza global para los años 2000 a 2003. ¿Qué puede concluir sobre el comportamiento de la balanza de pagos en esos años? ¿Cuál es el renglón que mejor explica la diferencia de comportamiento entre la balanza básica y la global?</t>
  </si>
  <si>
    <t>Ir a respuesta 15.4</t>
  </si>
  <si>
    <r>
      <t>a)</t>
    </r>
    <r>
      <rPr>
        <b/>
        <sz val="7"/>
        <rFont val="Times New Roman"/>
        <family val="1"/>
      </rPr>
      <t xml:space="preserve">       </t>
    </r>
    <r>
      <rPr>
        <b/>
        <sz val="10"/>
        <rFont val="Times New Roman"/>
        <family val="1"/>
      </rPr>
      <t>importación de mercancías financiadas con créditos comerciales concedidos a los importadores;</t>
    </r>
  </si>
  <si>
    <r>
      <t>b)</t>
    </r>
    <r>
      <rPr>
        <b/>
        <sz val="7"/>
        <rFont val="Times New Roman"/>
        <family val="1"/>
      </rPr>
      <t xml:space="preserve">       </t>
    </r>
    <r>
      <rPr>
        <b/>
        <sz val="10"/>
        <rFont val="Times New Roman"/>
        <family val="1"/>
      </rPr>
      <t>reintegros anticipados de divisas sobre futuras exportaciones de café;</t>
    </r>
  </si>
  <si>
    <r>
      <t>c)</t>
    </r>
    <r>
      <rPr>
        <b/>
        <sz val="7"/>
        <rFont val="Times New Roman"/>
        <family val="1"/>
      </rPr>
      <t xml:space="preserve">       </t>
    </r>
    <r>
      <rPr>
        <b/>
        <sz val="10"/>
        <rFont val="Times New Roman"/>
        <family val="1"/>
      </rPr>
      <t>cancelación mediante un giro de divisas de los créditos comerciales del punto a);</t>
    </r>
  </si>
  <si>
    <r>
      <t>d)</t>
    </r>
    <r>
      <rPr>
        <b/>
        <sz val="7"/>
        <rFont val="Times New Roman"/>
        <family val="1"/>
      </rPr>
      <t xml:space="preserve">       </t>
    </r>
    <r>
      <rPr>
        <b/>
        <sz val="10"/>
        <rFont val="Times New Roman"/>
        <family val="1"/>
      </rPr>
      <t>exportación del café sobre la cual se efectuaron reintegros anticipados;</t>
    </r>
  </si>
  <si>
    <r>
      <t>e)</t>
    </r>
    <r>
      <rPr>
        <b/>
        <sz val="7"/>
        <rFont val="Times New Roman"/>
        <family val="1"/>
      </rPr>
      <t xml:space="preserve">       </t>
    </r>
    <r>
      <rPr>
        <b/>
        <sz val="10"/>
        <rFont val="Times New Roman"/>
        <family val="1"/>
      </rPr>
      <t>inversión extranjera directa en maquinaria y equipo traída al país por los inversionistas;</t>
    </r>
  </si>
  <si>
    <r>
      <t>f)</t>
    </r>
    <r>
      <rPr>
        <b/>
        <sz val="7"/>
        <rFont val="Times New Roman"/>
        <family val="1"/>
      </rPr>
      <t xml:space="preserve">        </t>
    </r>
    <r>
      <rPr>
        <b/>
        <sz val="10"/>
        <rFont val="Times New Roman"/>
        <family val="1"/>
      </rPr>
      <t>contratación de artistas internacionales pagándoles de contado al terminar su servicio;</t>
    </r>
  </si>
  <si>
    <r>
      <t>g)</t>
    </r>
    <r>
      <rPr>
        <b/>
        <sz val="7"/>
        <rFont val="Times New Roman"/>
        <family val="1"/>
      </rPr>
      <t xml:space="preserve">       </t>
    </r>
    <r>
      <rPr>
        <b/>
        <sz val="10"/>
        <rFont val="Times New Roman"/>
        <family val="1"/>
      </rPr>
      <t>armamento donado por la Unión Europea;</t>
    </r>
  </si>
  <si>
    <r>
      <t>h)</t>
    </r>
    <r>
      <rPr>
        <b/>
        <sz val="7"/>
        <rFont val="Times New Roman"/>
        <family val="1"/>
      </rPr>
      <t xml:space="preserve">       </t>
    </r>
    <r>
      <rPr>
        <b/>
        <sz val="10"/>
        <rFont val="Times New Roman"/>
        <family val="1"/>
      </rPr>
      <t>remesas de trabajadores colombianos residentes en el exterior que son convertidas a pesos;</t>
    </r>
  </si>
  <si>
    <r>
      <t>i)</t>
    </r>
    <r>
      <rPr>
        <b/>
        <sz val="7"/>
        <rFont val="Times New Roman"/>
        <family val="1"/>
      </rPr>
      <t xml:space="preserve">         </t>
    </r>
    <r>
      <rPr>
        <b/>
        <sz val="10"/>
        <rFont val="Times New Roman"/>
        <family val="1"/>
      </rPr>
      <t>donaciones en especie de Colombia al exterior;</t>
    </r>
  </si>
  <si>
    <r>
      <t>j)</t>
    </r>
    <r>
      <rPr>
        <b/>
        <sz val="7"/>
        <rFont val="Times New Roman"/>
        <family val="1"/>
      </rPr>
      <t xml:space="preserve">         </t>
    </r>
    <r>
      <rPr>
        <b/>
        <sz val="10"/>
        <rFont val="Times New Roman"/>
        <family val="1"/>
      </rPr>
      <t>importaciones oficiales pagadas con créditos disponibles en el extranjero;</t>
    </r>
  </si>
  <si>
    <r>
      <t>k)</t>
    </r>
    <r>
      <rPr>
        <b/>
        <sz val="7"/>
        <rFont val="Times New Roman"/>
        <family val="1"/>
      </rPr>
      <t xml:space="preserve">       </t>
    </r>
    <r>
      <rPr>
        <b/>
        <sz val="10"/>
        <rFont val="Times New Roman"/>
        <family val="1"/>
      </rPr>
      <t xml:space="preserve">reinversión de utilidades de empresas con inversión extranjera; </t>
    </r>
  </si>
  <si>
    <r>
      <t>l)</t>
    </r>
    <r>
      <rPr>
        <b/>
        <sz val="7"/>
        <rFont val="Times New Roman"/>
        <family val="1"/>
      </rPr>
      <t xml:space="preserve">         </t>
    </r>
    <r>
      <rPr>
        <b/>
        <sz val="10"/>
        <rFont val="Times New Roman"/>
        <family val="1"/>
      </rPr>
      <t>gastos externos en que incurre la Federación de Cafeteros para promocionar las ventas de café, pagados con sus tenencias de divisas en el extranjero;</t>
    </r>
  </si>
  <si>
    <r>
      <t>m)</t>
    </r>
    <r>
      <rPr>
        <b/>
        <sz val="7"/>
        <rFont val="Times New Roman"/>
        <family val="1"/>
      </rPr>
      <t xml:space="preserve">      </t>
    </r>
    <r>
      <rPr>
        <b/>
        <sz val="10"/>
        <rFont val="Times New Roman"/>
        <family val="1"/>
      </rPr>
      <t>importación de maquinaria mediante arrendamiento financiero.</t>
    </r>
  </si>
  <si>
    <r>
      <t>a)</t>
    </r>
    <r>
      <rPr>
        <b/>
        <sz val="7"/>
        <rFont val="Times New Roman"/>
        <family val="1"/>
      </rPr>
      <t xml:space="preserve">       </t>
    </r>
    <r>
      <rPr>
        <b/>
        <sz val="10"/>
        <rFont val="Times New Roman"/>
        <family val="1"/>
      </rPr>
      <t>En el período 1 se realizan importaciones por US$100, distribuidas así:</t>
    </r>
  </si>
  <si>
    <r>
      <t>-</t>
    </r>
    <r>
      <rPr>
        <b/>
        <sz val="7"/>
        <rFont val="Times New Roman"/>
        <family val="1"/>
      </rPr>
      <t xml:space="preserve">         </t>
    </r>
    <r>
      <rPr>
        <b/>
        <sz val="10"/>
        <rFont val="Times New Roman"/>
        <family val="1"/>
      </rPr>
      <t>US$20 son bienes intermedios importados por empresas nacionales, las cuales realizan los pagos mediante créditos externos con plazos hasta de un año sin intereses.</t>
    </r>
  </si>
  <si>
    <r>
      <t>-</t>
    </r>
    <r>
      <rPr>
        <b/>
        <sz val="7"/>
        <rFont val="Times New Roman"/>
        <family val="1"/>
      </rPr>
      <t xml:space="preserve">         </t>
    </r>
    <r>
      <rPr>
        <b/>
        <sz val="10"/>
        <rFont val="Times New Roman"/>
        <family val="1"/>
      </rPr>
      <t>US$10 son bienes de capital importados por compañías petroleras internacionales para realizar exploraciones en el país.</t>
    </r>
  </si>
  <si>
    <r>
      <t>-</t>
    </r>
    <r>
      <rPr>
        <b/>
        <sz val="7"/>
        <rFont val="Times New Roman"/>
        <family val="1"/>
      </rPr>
      <t xml:space="preserve">         </t>
    </r>
    <r>
      <rPr>
        <b/>
        <sz val="10"/>
        <rFont val="Times New Roman"/>
        <family val="1"/>
      </rPr>
      <t>US$10 son bienes de consumo importados por importadores nacionales.</t>
    </r>
  </si>
  <si>
    <r>
      <t>-</t>
    </r>
    <r>
      <rPr>
        <b/>
        <sz val="7"/>
        <rFont val="Times New Roman"/>
        <family val="1"/>
      </rPr>
      <t xml:space="preserve">         </t>
    </r>
    <r>
      <rPr>
        <b/>
        <sz val="10"/>
        <rFont val="Times New Roman"/>
        <family val="1"/>
      </rPr>
      <t>US$40 son bienes de capital importados por importadores nacionales financiados mediante arrendamiento financiero</t>
    </r>
  </si>
  <si>
    <r>
      <t>-</t>
    </r>
    <r>
      <rPr>
        <b/>
        <sz val="7"/>
        <rFont val="Times New Roman"/>
        <family val="1"/>
      </rPr>
      <t xml:space="preserve">         </t>
    </r>
    <r>
      <rPr>
        <b/>
        <sz val="10"/>
        <rFont val="Times New Roman"/>
        <family val="1"/>
      </rPr>
      <t>US$20 son equipos para la construcción de centrales hidroeléctricas importados al país por empresas públicas descentralizadas y financiados son créditos de largo plazo del Banco Mundial (sin intereses el primer año).</t>
    </r>
  </si>
  <si>
    <r>
      <t>b)</t>
    </r>
    <r>
      <rPr>
        <b/>
        <sz val="7"/>
        <rFont val="Times New Roman"/>
        <family val="1"/>
      </rPr>
      <t xml:space="preserve">       </t>
    </r>
    <r>
      <rPr>
        <b/>
        <sz val="10"/>
        <rFont val="Times New Roman"/>
        <family val="1"/>
      </rPr>
      <t>En el período 2 se pagan US$10 de los créditos del sector privado para la importación de los bienes intermedios, se efectúa la primera amortización por US$2 sobre el crédito del Banco Mundial y el primer pago de intereses por US$1.</t>
    </r>
  </si>
  <si>
    <t>a)       cuenta de capital y financiera, flujos financieros de corto o largo plazo, crédito comercial (crédito) y cuenta corriente bienes (débito);</t>
  </si>
  <si>
    <t>d)      cuenta corriente bienes (crédito) y cuenta de capital y financiera, corto plazo, crédito comercial (débito);</t>
  </si>
  <si>
    <t>g)      cuenta corriente, transferencias corrientes (crédito) y cuenta corriente, bienes  (débito);</t>
  </si>
  <si>
    <t xml:space="preserve">                De cartera</t>
  </si>
  <si>
    <t>Volver a ejercicios</t>
  </si>
  <si>
    <r>
      <t xml:space="preserve">Banco de la República, </t>
    </r>
    <r>
      <rPr>
        <i/>
        <sz val="10"/>
        <rFont val="Times New Roman"/>
        <family val="1"/>
      </rPr>
      <t>Metodología para la elaboración de la balanza de pagos de Colombia,</t>
    </r>
    <r>
      <rPr>
        <sz val="10"/>
        <rFont val="Times New Roman"/>
        <family val="1"/>
      </rPr>
      <t xml:space="preserve"> 1970-1986, Bogotá, 1989. Presenta los conceptos y métodos de cálculo de la balanza de pagos. Los resultados se presentan según la clasificación normalizada del Fondo Monetario Internacional y según la versión analítica corrientemente utilizada en el país.</t>
    </r>
  </si>
  <si>
    <r>
      <t xml:space="preserve">Banco de la República, </t>
    </r>
    <r>
      <rPr>
        <i/>
        <sz val="10"/>
        <rFont val="Times New Roman"/>
        <family val="1"/>
      </rPr>
      <t>Informe anual del gerente a la Junta Directiva</t>
    </r>
    <r>
      <rPr>
        <sz val="10"/>
        <rFont val="Times New Roman"/>
        <family val="1"/>
      </rPr>
      <t xml:space="preserve"> (anual) Contiene estadísticas anuales de balanza de pagos y cambiaria. La edición LXIV, de 1987, tiene un anexo estadístico con las series más importantes del sector externo colombiano para 1978-1987.</t>
    </r>
  </si>
  <si>
    <r>
      <t xml:space="preserve">Jiménez, Angela Patricia. “Balanza de pagos de Colombia. Metodología y resultados 1994-2002”. </t>
    </r>
    <r>
      <rPr>
        <i/>
        <sz val="10"/>
        <rFont val="Times New Roman"/>
        <family val="1"/>
      </rPr>
      <t>Archivos de Economía</t>
    </r>
    <r>
      <rPr>
        <sz val="10"/>
        <rFont val="Times New Roman"/>
        <family val="1"/>
      </rPr>
      <t xml:space="preserve"> No. 260. Departamento Nacional de Planeación. Julio de 2004. Hace una descripción de la metodología actual de construcción de la balanza, resume los principales cambios producto del Manual del FMI de 1993 y hace una breve descripción de la evolución entre 1994 y 2002.</t>
    </r>
  </si>
  <si>
    <r>
      <t>Revista del Banco de la República</t>
    </r>
    <r>
      <rPr>
        <sz val="10"/>
        <rFont val="Times New Roman"/>
        <family val="1"/>
      </rPr>
      <t xml:space="preserve"> (mensual), publica los resultados oficiales de la balanza de pagos y la posición de reservas internacionales del país.</t>
    </r>
  </si>
  <si>
    <r>
      <t>Revista del Banco de la República</t>
    </r>
    <r>
      <rPr>
        <sz val="10"/>
        <rFont val="Times New Roman"/>
        <family val="1"/>
      </rPr>
      <t>, “Nota Editorial” y “Nueva metodología de la balanza de pagos de Colombia (Resultados, 1994-1997)”. Enero de 1999. Presenta los cambios introducidos con el Manual de Balanza de Pagos del FMI quinta edición.</t>
    </r>
  </si>
  <si>
    <r>
      <t>Revista del Banco de la República</t>
    </r>
    <r>
      <rPr>
        <sz val="10"/>
        <rFont val="Times New Roman"/>
        <family val="1"/>
      </rPr>
      <t xml:space="preserve">, “Evolución de la balanza de pagos de Colombia durante 2001 y Aspectos Metodológicos, fuentes y criterios de medición de la balanza de pagos de Colombia”. Noviembre 2002. Complementa y amplía la presentación de los cambios introducidos en la balanza de pagos producto del Manual de Balanza de Pagos del FMI quinta edición y que fueron resumidos en la revista de enero de 1999. </t>
    </r>
  </si>
  <si>
    <t xml:space="preserve">http://www.banrep.gov.co/estad/dsbb/sec_ext_004.xls, </t>
  </si>
  <si>
    <t xml:space="preserve">corresponde a la base de datos del Banco de la República de Balanza  </t>
  </si>
  <si>
    <t>de Pagos desde 1994.</t>
  </si>
  <si>
    <t>Balanza de Pagos desde 1970.</t>
  </si>
  <si>
    <t xml:space="preserve">corresponde a la base de datos del Banco de la República de </t>
  </si>
  <si>
    <t xml:space="preserve">corresponde a la base de datos de los saldos de las reservas </t>
  </si>
  <si>
    <t>internacionales brutas y netas desde 1960.</t>
  </si>
  <si>
    <t>http://www.banrep.gov.co/estad/dsbb/sec_ext_003.xls,</t>
  </si>
  <si>
    <t>http://www.banrep.gov.co/estad/dsbb/sec_ext_008.xls,</t>
  </si>
  <si>
    <t>Bibliografîa y fuentes estadísticas</t>
  </si>
  <si>
    <t>Bibliografía y fuentes estadísticas (con hipervínculos)</t>
  </si>
  <si>
    <t>WEB</t>
  </si>
  <si>
    <t>m)        cuenta de capital y financiera, flujos financieros de largo plazo, arrendamiento financiero (crédito) y cuenta corriente, bienes (débito);</t>
  </si>
  <si>
    <r>
      <t>15.2</t>
    </r>
    <r>
      <rPr>
        <b/>
        <vertAlign val="superscript"/>
        <sz val="10"/>
        <rFont val="Times New Roman"/>
        <family val="1"/>
      </rPr>
      <t>WEB</t>
    </r>
  </si>
  <si>
    <r>
      <t>15.4</t>
    </r>
    <r>
      <rPr>
        <b/>
        <vertAlign val="superscript"/>
        <sz val="10"/>
        <rFont val="Times New Roman"/>
        <family val="1"/>
      </rPr>
      <t>WEB</t>
    </r>
  </si>
  <si>
    <r>
      <t>2000</t>
    </r>
    <r>
      <rPr>
        <b/>
        <vertAlign val="subscript"/>
        <sz val="12"/>
        <color indexed="8"/>
        <rFont val="Times New Roman"/>
        <family val="1"/>
      </rPr>
      <t>pr</t>
    </r>
  </si>
  <si>
    <t>2001pr</t>
  </si>
  <si>
    <t>2002pr</t>
  </si>
  <si>
    <t>2003pr</t>
  </si>
  <si>
    <r>
      <t>2001</t>
    </r>
    <r>
      <rPr>
        <b/>
        <vertAlign val="subscript"/>
        <sz val="12"/>
        <color indexed="8"/>
        <rFont val="Times New Roman"/>
        <family val="1"/>
      </rPr>
      <t>pr</t>
    </r>
  </si>
  <si>
    <r>
      <t>2002</t>
    </r>
    <r>
      <rPr>
        <b/>
        <vertAlign val="subscript"/>
        <sz val="12"/>
        <color indexed="8"/>
        <rFont val="Times New Roman"/>
        <family val="1"/>
      </rPr>
      <t>pr</t>
    </r>
  </si>
  <si>
    <r>
      <t>2003</t>
    </r>
    <r>
      <rPr>
        <b/>
        <vertAlign val="subscript"/>
        <sz val="12"/>
        <color indexed="8"/>
        <rFont val="Times New Roman"/>
        <family val="1"/>
      </rPr>
      <t>pr</t>
    </r>
  </si>
  <si>
    <r>
      <t>2004</t>
    </r>
    <r>
      <rPr>
        <b/>
        <vertAlign val="subscript"/>
        <sz val="12"/>
        <color indexed="8"/>
        <rFont val="Times New Roman"/>
        <family val="1"/>
      </rPr>
      <t>p</t>
    </r>
  </si>
  <si>
    <r>
      <t>2006</t>
    </r>
    <r>
      <rPr>
        <b/>
        <vertAlign val="subscript"/>
        <sz val="12"/>
        <color indexed="8"/>
        <rFont val="Times New Roman"/>
        <family val="1"/>
      </rPr>
      <t>p</t>
    </r>
  </si>
  <si>
    <r>
      <t>2007</t>
    </r>
    <r>
      <rPr>
        <b/>
        <vertAlign val="subscript"/>
        <sz val="12"/>
        <color indexed="8"/>
        <rFont val="Times New Roman"/>
        <family val="1"/>
      </rPr>
      <t>p</t>
    </r>
  </si>
  <si>
    <r>
      <t>2005</t>
    </r>
    <r>
      <rPr>
        <b/>
        <vertAlign val="subscript"/>
        <sz val="12"/>
        <color indexed="8"/>
        <rFont val="Times New Roman"/>
        <family val="1"/>
      </rPr>
      <t>p</t>
    </r>
  </si>
  <si>
    <t>Fuente: Banco de la República.</t>
  </si>
  <si>
    <t>1995, 2000 - 2007</t>
  </si>
  <si>
    <t>Balanza de pagos de Colombia (cont.)</t>
  </si>
  <si>
    <t>Balanza de pagos de Colombia 1995, 2000 - 2007</t>
  </si>
  <si>
    <t xml:space="preserve">Balanza de pagos de Colombia 1995, 2000 - 2007  (cont.) </t>
  </si>
  <si>
    <r>
      <t xml:space="preserve">Fondo Monetario Internacional, Manual de balanza de pagos, Washington, quinta edición, 1993. Es la guía utilizada por la mayoría de los países, incluido Colombia, para elaborar la balanza de pagos. Puede consultarse en línea: </t>
    </r>
    <r>
      <rPr>
        <b/>
        <u val="single"/>
        <sz val="10"/>
        <color indexed="12"/>
        <rFont val="Times New Roman"/>
        <family val="1"/>
      </rPr>
      <t>http://www.imf.org/external/np/sta/bop/BOPman.pdf</t>
    </r>
  </si>
  <si>
    <r>
      <t xml:space="preserve">Instituto del FMI, Programación financiera: Métodos y aplicación al caso de Colombia, Washington, Abril de 2002. El Capítulo 4 aborda el sector externo e incluye el marco conceptual de la balanza de pagos y en su anexo hace referencia a las modificaciones en el Manual de Balanza de Pagos de 1993. Puede consultarse en: </t>
    </r>
    <r>
      <rPr>
        <b/>
        <u val="single"/>
        <sz val="10"/>
        <color indexed="12"/>
        <rFont val="Times New Roman"/>
        <family val="1"/>
      </rPr>
      <t>http://www.imf.org/external/pubs/ft/finpro/esl/index.htm</t>
    </r>
  </si>
  <si>
    <t>2000pr</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</si>
</sst>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_);\(#,##0.0\)"/>
    <numFmt numFmtId="179" formatCode="_(* #,##0.0_);_(* \(#,##0.0\);_(* &quot;-&quot;??_);_(@_)"/>
    <numFmt numFmtId="180" formatCode="_(* #,##0_);_(* \(#,##0\);_(* &quot;-&quot;??_);_(@_)"/>
    <numFmt numFmtId="181" formatCode="_(* #,##0.0_);_(* \(#,##0.0\);_(* &quot;-&quot;?_);_(@_)"/>
    <numFmt numFmtId="182" formatCode="&quot;Yes&quot;;&quot;Yes&quot;;&quot;No&quot;"/>
    <numFmt numFmtId="183" formatCode="&quot;True&quot;;&quot;True&quot;;&quot;False&quot;"/>
    <numFmt numFmtId="184" formatCode="&quot;On&quot;;&quot;On&quot;;&quot;Off&quot;"/>
    <numFmt numFmtId="185" formatCode="_(* #,##0.000_);_(* \(#,##0.000\);_(* &quot;-&quot;??_);_(@_)"/>
    <numFmt numFmtId="186" formatCode="_-* #,##0.00_-;\-* #,##0.00_-;_-* &quot;-&quot;??_-;_-@_-"/>
    <numFmt numFmtId="187" formatCode="_-* #,##0_-;\-* #,##0_-;_-* &quot;-&quot;_-;_-@_-"/>
    <numFmt numFmtId="188" formatCode="_-&quot;$&quot;* #,##0.00_-;\-&quot;$&quot;* #,##0.00_-;_-&quot;$&quot;* &quot;-&quot;??_-;_-@_-"/>
    <numFmt numFmtId="189" formatCode="_-&quot;$&quot;* #,##0_-;\-&quot;$&quot;* #,##0_-;_-&quot;$&quot;* &quot;-&quot;_-;_-@_-"/>
    <numFmt numFmtId="190" formatCode="_-* #,##0.00\ _P_t_s_-;\-* #,##0.00\ _P_t_s_-;_-* &quot;-&quot;??\ _P_t_s_-;_-@_-"/>
    <numFmt numFmtId="191" formatCode="_-* #,##0\ _P_t_s_-;\-* #,##0\ _P_t_s_-;_-* &quot;-&quot;\ _P_t_s_-;_-@_-"/>
    <numFmt numFmtId="192" formatCode="_-* #,##0.00\ &quot;Pts&quot;_-;\-* #,##0.00\ &quot;Pts&quot;_-;_-* &quot;-&quot;??\ &quot;Pts&quot;_-;_-@_-"/>
    <numFmt numFmtId="193" formatCode="_-* #,##0\ &quot;Pts&quot;_-;\-* #,##0\ &quot;Pts&quot;_-;_-* &quot;-&quot;\ &quot;Pts&quot;_-;_-@_-"/>
    <numFmt numFmtId="194" formatCode="#,###.0;\(#,###.0\)"/>
    <numFmt numFmtId="195" formatCode="#,##0.0_P_);\(#,##0.0\)_P"/>
    <numFmt numFmtId="196" formatCode="#,##0.0_P_t_);\(#,##0.0\)_P_t"/>
    <numFmt numFmtId="197" formatCode="#,##0.0;\(#,###.0\)"/>
    <numFmt numFmtId="198" formatCode="0.000000"/>
    <numFmt numFmtId="199" formatCode="#,##0.0;\(#,##0.0\)"/>
    <numFmt numFmtId="200" formatCode="0.000"/>
    <numFmt numFmtId="201" formatCode="_-* #,##0.0\ _P_t_s_-;\-* #,##0.0\ _P_t_s_-;_-* &quot;-&quot;??\ _P_t_s_-;_-@_-"/>
    <numFmt numFmtId="202" formatCode="#,##0.0_P_t_s_);\(#,##0.0\)_P_t_s"/>
    <numFmt numFmtId="203" formatCode="#,##0.0_P_t_s_P_);\(#,##0.0\)_P_t_s_P"/>
    <numFmt numFmtId="204" formatCode="#,##0.000_P_t_a_P_t_);\(#,##0.000\)_P_t_a_P_t"/>
    <numFmt numFmtId="205" formatCode="0.0%"/>
    <numFmt numFmtId="206" formatCode="0.0"/>
    <numFmt numFmtId="207" formatCode="_(* #,##0.0000_);_(* \(#,##0.0000\);_(* &quot;-&quot;??_);_(@_)"/>
    <numFmt numFmtId="208" formatCode="0.00000000"/>
    <numFmt numFmtId="209" formatCode="0.0000000"/>
    <numFmt numFmtId="210" formatCode="0.00000"/>
    <numFmt numFmtId="211" formatCode="0.0000"/>
    <numFmt numFmtId="212" formatCode="0.000000000"/>
    <numFmt numFmtId="213" formatCode="_ * #,##0.0000_ ;_ * \-#,##0.0000_ ;_ * &quot;-&quot;??_ ;_ @_ "/>
    <numFmt numFmtId="214" formatCode="_ * #,##0.0000_ ;_ * \-#,##0.0000_ ;_ * &quot;-&quot;????_ ;_ @_ "/>
    <numFmt numFmtId="215" formatCode="_ * #,##0.0_ ;_ * \-#,##0.0_ ;_ * &quot;-&quot;??_ ;_ @_ "/>
    <numFmt numFmtId="216" formatCode="_ * #,##0.000_ ;_ * \-#,##0.000_ ;_ * &quot;-&quot;??_ ;_ @_ "/>
    <numFmt numFmtId="217" formatCode="_ * #,##0.00000_ ;_ * \-#,##0.00000_ ;_ * &quot;-&quot;??_ ;_ @_ "/>
    <numFmt numFmtId="218" formatCode="_(* #,##0.000_);_(* \(#,##0.000\);_(* &quot;-&quot;???_);_(@_)"/>
    <numFmt numFmtId="219" formatCode="_(* #,##0.00000_);_(* \(#,##0.00000\);_(* &quot;-&quot;??_);_(@_)"/>
    <numFmt numFmtId="220" formatCode="0.000%"/>
  </numFmts>
  <fonts count="41">
    <font>
      <sz val="10"/>
      <name val="Arial"/>
      <family val="0"/>
    </font>
    <font>
      <u val="single"/>
      <sz val="10"/>
      <color indexed="12"/>
      <name val="Arial"/>
      <family val="0"/>
    </font>
    <font>
      <u val="single"/>
      <sz val="10"/>
      <color indexed="36"/>
      <name val="Arial"/>
      <family val="0"/>
    </font>
    <font>
      <b/>
      <sz val="10"/>
      <name val="Times New Roman"/>
      <family val="1"/>
    </font>
    <font>
      <sz val="10"/>
      <name val="Times New Roman"/>
      <family val="1"/>
    </font>
    <font>
      <b/>
      <sz val="10"/>
      <color indexed="8"/>
      <name val="Times New Roman"/>
      <family val="1"/>
    </font>
    <font>
      <sz val="10"/>
      <color indexed="8"/>
      <name val="Times New Roman"/>
      <family val="1"/>
    </font>
    <font>
      <sz val="9"/>
      <name val="Times New Roman"/>
      <family val="1"/>
    </font>
    <font>
      <b/>
      <sz val="9"/>
      <name val="Times New Roman"/>
      <family val="1"/>
    </font>
    <font>
      <b/>
      <sz val="9"/>
      <color indexed="8"/>
      <name val="Times New Roman"/>
      <family val="1"/>
    </font>
    <font>
      <sz val="9"/>
      <color indexed="8"/>
      <name val="Times New Roman"/>
      <family val="1"/>
    </font>
    <font>
      <sz val="12"/>
      <name val="Times New Roman"/>
      <family val="1"/>
    </font>
    <font>
      <b/>
      <sz val="12"/>
      <name val="Times New Roman"/>
      <family val="1"/>
    </font>
    <font>
      <b/>
      <sz val="12"/>
      <color indexed="8"/>
      <name val="Times New Roman"/>
      <family val="1"/>
    </font>
    <font>
      <b/>
      <sz val="10"/>
      <color indexed="18"/>
      <name val="Times New Roman"/>
      <family val="1"/>
    </font>
    <font>
      <b/>
      <sz val="8"/>
      <color indexed="18"/>
      <name val="Times New Roman"/>
      <family val="1"/>
    </font>
    <font>
      <b/>
      <u val="single"/>
      <sz val="10"/>
      <color indexed="18"/>
      <name val="Times New Roman"/>
      <family val="1"/>
    </font>
    <font>
      <b/>
      <sz val="14"/>
      <color indexed="18"/>
      <name val="Times New Roman"/>
      <family val="1"/>
    </font>
    <font>
      <b/>
      <sz val="12"/>
      <color indexed="18"/>
      <name val="Times New Roman"/>
      <family val="1"/>
    </font>
    <font>
      <b/>
      <sz val="16"/>
      <color indexed="18"/>
      <name val="Times New Roman"/>
      <family val="1"/>
    </font>
    <font>
      <sz val="10"/>
      <color indexed="18"/>
      <name val="Times New Roman"/>
      <family val="1"/>
    </font>
    <font>
      <i/>
      <sz val="10"/>
      <color indexed="18"/>
      <name val="Times New Roman"/>
      <family val="1"/>
    </font>
    <font>
      <b/>
      <i/>
      <sz val="10"/>
      <color indexed="8"/>
      <name val="Times New Roman"/>
      <family val="1"/>
    </font>
    <font>
      <b/>
      <i/>
      <u val="single"/>
      <sz val="10"/>
      <color indexed="8"/>
      <name val="Times New Roman"/>
      <family val="1"/>
    </font>
    <font>
      <b/>
      <sz val="10"/>
      <color indexed="12"/>
      <name val="Times New Roman"/>
      <family val="1"/>
    </font>
    <font>
      <u val="single"/>
      <sz val="9"/>
      <color indexed="63"/>
      <name val="Times New Roman"/>
      <family val="1"/>
    </font>
    <font>
      <u val="single"/>
      <sz val="10"/>
      <name val="Times New Roman"/>
      <family val="1"/>
    </font>
    <font>
      <u val="single"/>
      <sz val="10"/>
      <color indexed="8"/>
      <name val="Times New Roman"/>
      <family val="1"/>
    </font>
    <font>
      <b/>
      <i/>
      <sz val="12"/>
      <name val="Times New Roman"/>
      <family val="1"/>
    </font>
    <font>
      <b/>
      <vertAlign val="superscript"/>
      <sz val="10"/>
      <name val="Times New Roman"/>
      <family val="1"/>
    </font>
    <font>
      <b/>
      <sz val="8"/>
      <name val="Times New Roman"/>
      <family val="1"/>
    </font>
    <font>
      <b/>
      <u val="single"/>
      <sz val="10"/>
      <color indexed="8"/>
      <name val="Times New Roman"/>
      <family val="1"/>
    </font>
    <font>
      <b/>
      <vertAlign val="superscript"/>
      <sz val="8"/>
      <name val="Times New Roman"/>
      <family val="1"/>
    </font>
    <font>
      <b/>
      <sz val="10"/>
      <name val="Arial"/>
      <family val="0"/>
    </font>
    <font>
      <b/>
      <sz val="7"/>
      <name val="Times New Roman"/>
      <family val="1"/>
    </font>
    <font>
      <b/>
      <sz val="10"/>
      <name val="Symbol"/>
      <family val="1"/>
    </font>
    <font>
      <sz val="9"/>
      <name val="Arial"/>
      <family val="0"/>
    </font>
    <font>
      <sz val="12"/>
      <color indexed="18"/>
      <name val="Times New Roman"/>
      <family val="1"/>
    </font>
    <font>
      <i/>
      <sz val="10"/>
      <name val="Times New Roman"/>
      <family val="1"/>
    </font>
    <font>
      <b/>
      <vertAlign val="subscript"/>
      <sz val="12"/>
      <color indexed="8"/>
      <name val="Times New Roman"/>
      <family val="1"/>
    </font>
    <font>
      <b/>
      <u val="single"/>
      <sz val="10"/>
      <color indexed="12"/>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3" fillId="0" borderId="0" xfId="0" applyFont="1" applyBorder="1" applyAlignment="1">
      <alignment/>
    </xf>
    <xf numFmtId="172" fontId="4" fillId="0" borderId="0" xfId="0" applyNumberFormat="1" applyFont="1" applyFill="1" applyBorder="1" applyAlignment="1">
      <alignment/>
    </xf>
    <xf numFmtId="0" fontId="4" fillId="0" borderId="0" xfId="0" applyFont="1" applyFill="1" applyAlignment="1">
      <alignment/>
    </xf>
    <xf numFmtId="172" fontId="4" fillId="0" borderId="0" xfId="0" applyNumberFormat="1" applyFont="1" applyBorder="1" applyAlignment="1" applyProtection="1">
      <alignment horizontal="fill"/>
      <protection/>
    </xf>
    <xf numFmtId="0" fontId="4" fillId="0" borderId="0" xfId="0" applyFont="1" applyAlignment="1">
      <alignment/>
    </xf>
    <xf numFmtId="173" fontId="4" fillId="0" borderId="0" xfId="0" applyNumberFormat="1" applyFont="1" applyFill="1" applyAlignment="1">
      <alignment horizontal="right"/>
    </xf>
    <xf numFmtId="0" fontId="3" fillId="0" borderId="0" xfId="0" applyFont="1" applyAlignment="1">
      <alignment/>
    </xf>
    <xf numFmtId="172" fontId="4" fillId="0" borderId="0" xfId="0" applyNumberFormat="1" applyFont="1" applyFill="1" applyBorder="1" applyAlignment="1">
      <alignment horizontal="right"/>
    </xf>
    <xf numFmtId="172" fontId="4" fillId="0" borderId="0" xfId="0" applyNumberFormat="1" applyFont="1" applyFill="1" applyAlignment="1">
      <alignment horizontal="right"/>
    </xf>
    <xf numFmtId="172" fontId="6" fillId="0" borderId="0" xfId="0" applyNumberFormat="1" applyFont="1" applyAlignment="1">
      <alignment/>
    </xf>
    <xf numFmtId="172" fontId="4" fillId="0" borderId="0" xfId="0" applyNumberFormat="1" applyFont="1" applyFill="1" applyBorder="1" applyAlignment="1" applyProtection="1">
      <alignment horizontal="right"/>
      <protection/>
    </xf>
    <xf numFmtId="0" fontId="7" fillId="0" borderId="0" xfId="0" applyFont="1" applyAlignment="1">
      <alignment/>
    </xf>
    <xf numFmtId="0" fontId="4" fillId="0" borderId="0" xfId="0" applyFont="1" applyBorder="1" applyAlignment="1">
      <alignment/>
    </xf>
    <xf numFmtId="0" fontId="5" fillId="0" borderId="0" xfId="0" applyFont="1" applyFill="1" applyAlignment="1">
      <alignment horizontal="centerContinuous"/>
    </xf>
    <xf numFmtId="0" fontId="6" fillId="0" borderId="0" xfId="0" applyFont="1" applyFill="1" applyAlignment="1">
      <alignment horizontal="centerContinuous"/>
    </xf>
    <xf numFmtId="0" fontId="3" fillId="0" borderId="0" xfId="0" applyFont="1" applyFill="1" applyBorder="1" applyAlignment="1">
      <alignment horizontal="center"/>
    </xf>
    <xf numFmtId="0" fontId="5" fillId="0" borderId="0" xfId="0" applyFont="1" applyFill="1" applyBorder="1" applyAlignment="1" applyProtection="1" quotePrefix="1">
      <alignment horizontal="center"/>
      <protection/>
    </xf>
    <xf numFmtId="0" fontId="5" fillId="0" borderId="0" xfId="0" applyFont="1" applyFill="1" applyBorder="1" applyAlignment="1" applyProtection="1">
      <alignment horizontal="center"/>
      <protection/>
    </xf>
    <xf numFmtId="172" fontId="5" fillId="0" borderId="0" xfId="0" applyNumberFormat="1" applyFont="1" applyFill="1" applyBorder="1" applyAlignment="1" applyProtection="1" quotePrefix="1">
      <alignment horizontal="right"/>
      <protection/>
    </xf>
    <xf numFmtId="0" fontId="5" fillId="0" borderId="0" xfId="0" applyFont="1" applyBorder="1" applyAlignment="1" applyProtection="1" quotePrefix="1">
      <alignment horizontal="center"/>
      <protection/>
    </xf>
    <xf numFmtId="0" fontId="5" fillId="0" borderId="0" xfId="0" applyFont="1" applyBorder="1" applyAlignment="1" applyProtection="1">
      <alignment horizontal="center"/>
      <protection/>
    </xf>
    <xf numFmtId="3" fontId="6" fillId="0" borderId="0" xfId="0" applyNumberFormat="1" applyFont="1" applyFill="1" applyBorder="1" applyAlignment="1">
      <alignment horizontal="right"/>
    </xf>
    <xf numFmtId="172" fontId="6" fillId="0" borderId="0" xfId="0" applyNumberFormat="1" applyFont="1" applyFill="1" applyBorder="1" applyAlignment="1" applyProtection="1" quotePrefix="1">
      <alignment horizontal="right"/>
      <protection/>
    </xf>
    <xf numFmtId="3" fontId="6" fillId="0" borderId="0" xfId="0" applyNumberFormat="1" applyFont="1" applyFill="1" applyBorder="1" applyAlignment="1" applyProtection="1" quotePrefix="1">
      <alignment horizontal="right"/>
      <protection/>
    </xf>
    <xf numFmtId="3" fontId="6" fillId="0" borderId="0" xfId="0" applyNumberFormat="1" applyFont="1" applyAlignment="1">
      <alignment/>
    </xf>
    <xf numFmtId="172" fontId="4" fillId="0" borderId="0" xfId="0" applyNumberFormat="1" applyFont="1" applyFill="1" applyBorder="1" applyAlignment="1" applyProtection="1" quotePrefix="1">
      <alignment horizontal="right"/>
      <protection/>
    </xf>
    <xf numFmtId="172" fontId="6" fillId="0" borderId="0" xfId="0" applyNumberFormat="1" applyFont="1" applyFill="1" applyBorder="1" applyAlignment="1">
      <alignment horizontal="right"/>
    </xf>
    <xf numFmtId="3" fontId="6" fillId="0" borderId="0" xfId="0" applyNumberFormat="1" applyFont="1" applyFill="1" applyAlignment="1">
      <alignment horizontal="right"/>
    </xf>
    <xf numFmtId="172" fontId="5" fillId="0" borderId="0" xfId="0" applyNumberFormat="1" applyFont="1" applyFill="1" applyBorder="1" applyAlignment="1">
      <alignment horizontal="right"/>
    </xf>
    <xf numFmtId="0" fontId="3" fillId="0" borderId="0" xfId="0" applyFont="1" applyBorder="1" applyAlignment="1" applyProtection="1">
      <alignment horizontal="left"/>
      <protection/>
    </xf>
    <xf numFmtId="172" fontId="5" fillId="0" borderId="0" xfId="0" applyNumberFormat="1" applyFont="1" applyFill="1" applyBorder="1" applyAlignment="1" applyProtection="1">
      <alignment horizontal="right"/>
      <protection/>
    </xf>
    <xf numFmtId="0" fontId="8" fillId="0" borderId="0" xfId="0" applyFont="1" applyAlignment="1">
      <alignment/>
    </xf>
    <xf numFmtId="172" fontId="9" fillId="0" borderId="0" xfId="0" applyNumberFormat="1" applyFont="1" applyAlignment="1" applyProtection="1" quotePrefix="1">
      <alignment horizontal="left"/>
      <protection/>
    </xf>
    <xf numFmtId="172" fontId="8" fillId="0" borderId="0" xfId="0" applyNumberFormat="1" applyFont="1" applyAlignment="1">
      <alignment/>
    </xf>
    <xf numFmtId="3" fontId="10" fillId="0" borderId="0" xfId="0" applyNumberFormat="1" applyFont="1" applyAlignment="1">
      <alignment/>
    </xf>
    <xf numFmtId="3" fontId="7" fillId="0" borderId="0" xfId="0" applyNumberFormat="1" applyFont="1" applyAlignment="1">
      <alignment/>
    </xf>
    <xf numFmtId="0" fontId="8" fillId="0" borderId="0" xfId="0" applyFont="1" applyAlignment="1" applyProtection="1" quotePrefix="1">
      <alignment horizontal="left"/>
      <protection/>
    </xf>
    <xf numFmtId="172" fontId="8" fillId="0" borderId="0" xfId="0" applyNumberFormat="1" applyFont="1" applyAlignment="1" applyProtection="1" quotePrefix="1">
      <alignment horizontal="left"/>
      <protection/>
    </xf>
    <xf numFmtId="0" fontId="10" fillId="0" borderId="0" xfId="0" applyFont="1" applyAlignment="1">
      <alignment/>
    </xf>
    <xf numFmtId="0" fontId="6" fillId="0" borderId="0" xfId="0" applyFont="1" applyAlignment="1">
      <alignment/>
    </xf>
    <xf numFmtId="0" fontId="8" fillId="0" borderId="0" xfId="0" applyFont="1" applyAlignment="1" applyProtection="1">
      <alignment horizontal="left"/>
      <protection/>
    </xf>
    <xf numFmtId="172" fontId="5" fillId="0" borderId="0" xfId="0" applyNumberFormat="1" applyFont="1" applyAlignment="1">
      <alignment/>
    </xf>
    <xf numFmtId="178" fontId="5" fillId="0" borderId="0" xfId="0" applyNumberFormat="1" applyFont="1" applyAlignment="1">
      <alignment/>
    </xf>
    <xf numFmtId="0" fontId="4" fillId="0" borderId="0" xfId="0" applyFont="1" applyAlignment="1">
      <alignment horizontal="center"/>
    </xf>
    <xf numFmtId="0" fontId="3" fillId="0" borderId="0" xfId="0" applyFont="1" applyFill="1" applyBorder="1" applyAlignment="1">
      <alignment/>
    </xf>
    <xf numFmtId="0" fontId="4" fillId="0" borderId="0" xfId="0" applyNumberFormat="1" applyFont="1" applyFill="1" applyAlignment="1">
      <alignment/>
    </xf>
    <xf numFmtId="3" fontId="6" fillId="0" borderId="0" xfId="0" applyNumberFormat="1" applyFont="1" applyBorder="1" applyAlignment="1">
      <alignment/>
    </xf>
    <xf numFmtId="0" fontId="11" fillId="0" borderId="0" xfId="0" applyFont="1" applyAlignment="1">
      <alignment/>
    </xf>
    <xf numFmtId="0" fontId="12" fillId="0" borderId="0" xfId="0" applyFont="1" applyBorder="1" applyAlignment="1">
      <alignment/>
    </xf>
    <xf numFmtId="172" fontId="6"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Alignment="1">
      <alignment/>
    </xf>
    <xf numFmtId="0" fontId="5" fillId="0" borderId="0" xfId="0" applyFont="1" applyAlignment="1">
      <alignment horizontal="centerContinuous"/>
    </xf>
    <xf numFmtId="0" fontId="6" fillId="0" borderId="0" xfId="0" applyFont="1" applyAlignment="1">
      <alignment horizontal="centerContinuous"/>
    </xf>
    <xf numFmtId="0" fontId="3" fillId="2" borderId="0" xfId="0" applyFont="1" applyFill="1" applyBorder="1" applyAlignment="1" applyProtection="1" quotePrefix="1">
      <alignment horizontal="center"/>
      <protection/>
    </xf>
    <xf numFmtId="0" fontId="3" fillId="0" borderId="0" xfId="0" applyFont="1" applyBorder="1" applyAlignment="1">
      <alignment horizontal="center"/>
    </xf>
    <xf numFmtId="172" fontId="6" fillId="0" borderId="0" xfId="0" applyNumberFormat="1" applyFont="1" applyFill="1" applyBorder="1" applyAlignment="1" applyProtection="1">
      <alignment horizontal="right"/>
      <protection/>
    </xf>
    <xf numFmtId="37" fontId="4" fillId="0" borderId="0" xfId="0" applyNumberFormat="1" applyFont="1" applyBorder="1" applyAlignment="1" applyProtection="1">
      <alignment/>
      <protection/>
    </xf>
    <xf numFmtId="37" fontId="4" fillId="0" borderId="0" xfId="0" applyNumberFormat="1" applyFont="1" applyBorder="1" applyAlignment="1">
      <alignment/>
    </xf>
    <xf numFmtId="172" fontId="10" fillId="0" borderId="0" xfId="0" applyNumberFormat="1" applyFont="1" applyAlignment="1">
      <alignment/>
    </xf>
    <xf numFmtId="172" fontId="10" fillId="0" borderId="0" xfId="0" applyNumberFormat="1" applyFont="1" applyAlignment="1" applyProtection="1">
      <alignment/>
      <protection/>
    </xf>
    <xf numFmtId="172" fontId="7" fillId="0" borderId="0" xfId="0" applyNumberFormat="1" applyFont="1" applyAlignment="1" applyProtection="1">
      <alignment horizontal="left"/>
      <protection/>
    </xf>
    <xf numFmtId="0" fontId="12" fillId="0" borderId="0" xfId="0" applyFont="1" applyAlignment="1">
      <alignment horizontal="center"/>
    </xf>
    <xf numFmtId="180" fontId="11" fillId="0" borderId="0" xfId="15" applyNumberFormat="1" applyFont="1" applyAlignment="1">
      <alignment horizontal="center"/>
    </xf>
    <xf numFmtId="181" fontId="11" fillId="0" borderId="0" xfId="0" applyNumberFormat="1" applyFont="1" applyAlignment="1">
      <alignment/>
    </xf>
    <xf numFmtId="0" fontId="15" fillId="0" borderId="0" xfId="0" applyFont="1" applyFill="1" applyAlignment="1">
      <alignment horizontal="right"/>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xf>
    <xf numFmtId="0" fontId="14" fillId="0" borderId="0" xfId="0" applyFont="1" applyFill="1" applyAlignment="1">
      <alignment/>
    </xf>
    <xf numFmtId="0" fontId="3" fillId="0" borderId="0" xfId="0" applyFont="1" applyFill="1" applyAlignment="1">
      <alignment horizontal="justify"/>
    </xf>
    <xf numFmtId="0" fontId="16" fillId="0" borderId="0" xfId="20" applyFont="1" applyFill="1" applyAlignment="1">
      <alignment horizontal="right"/>
    </xf>
    <xf numFmtId="0" fontId="18" fillId="2" borderId="0" xfId="0" applyFont="1" applyFill="1" applyAlignment="1">
      <alignment horizontal="left"/>
    </xf>
    <xf numFmtId="0" fontId="18" fillId="2" borderId="0" xfId="0" applyFont="1" applyFill="1" applyAlignment="1">
      <alignment horizontal="center"/>
    </xf>
    <xf numFmtId="0" fontId="3" fillId="2" borderId="0" xfId="0" applyFont="1" applyFill="1" applyAlignment="1">
      <alignment/>
    </xf>
    <xf numFmtId="0" fontId="18" fillId="2" borderId="0" xfId="0" applyFont="1" applyFill="1" applyAlignment="1">
      <alignment horizontal="right"/>
    </xf>
    <xf numFmtId="0" fontId="14" fillId="3" borderId="0" xfId="0" applyFont="1" applyFill="1" applyAlignment="1">
      <alignment/>
    </xf>
    <xf numFmtId="49" fontId="14" fillId="3" borderId="0" xfId="0" applyNumberFormat="1" applyFont="1" applyFill="1" applyAlignment="1">
      <alignment/>
    </xf>
    <xf numFmtId="0" fontId="15" fillId="3" borderId="0" xfId="0" applyFont="1" applyFill="1" applyAlignment="1">
      <alignment horizontal="right"/>
    </xf>
    <xf numFmtId="0" fontId="14" fillId="3" borderId="0" xfId="0" applyFont="1" applyFill="1" applyAlignment="1">
      <alignment horizontal="justify"/>
    </xf>
    <xf numFmtId="0" fontId="19" fillId="3" borderId="0" xfId="0" applyFont="1" applyFill="1" applyAlignment="1">
      <alignment horizontal="center"/>
    </xf>
    <xf numFmtId="0" fontId="20" fillId="3" borderId="0" xfId="0" applyFont="1" applyFill="1" applyAlignment="1">
      <alignment horizontal="justify"/>
    </xf>
    <xf numFmtId="49" fontId="20" fillId="3" borderId="0" xfId="0" applyNumberFormat="1" applyFont="1" applyFill="1" applyAlignment="1">
      <alignment horizontal="justify"/>
    </xf>
    <xf numFmtId="0" fontId="21" fillId="3" borderId="0" xfId="0" applyFont="1" applyFill="1" applyAlignment="1">
      <alignment horizontal="justify"/>
    </xf>
    <xf numFmtId="0" fontId="22" fillId="3" borderId="0" xfId="0" applyFont="1" applyFill="1" applyAlignment="1">
      <alignment/>
    </xf>
    <xf numFmtId="49" fontId="5" fillId="3" borderId="0" xfId="0" applyNumberFormat="1" applyFont="1" applyFill="1" applyAlignment="1">
      <alignment/>
    </xf>
    <xf numFmtId="0" fontId="23" fillId="3" borderId="0" xfId="20" applyFont="1" applyFill="1" applyAlignment="1">
      <alignment horizontal="justify"/>
    </xf>
    <xf numFmtId="0" fontId="23" fillId="3" borderId="0" xfId="20" applyFont="1" applyFill="1" applyAlignment="1">
      <alignment horizontal="left"/>
    </xf>
    <xf numFmtId="0" fontId="5" fillId="3" borderId="0" xfId="0" applyFont="1" applyFill="1" applyAlignment="1">
      <alignment horizontal="justify"/>
    </xf>
    <xf numFmtId="0" fontId="17" fillId="0" borderId="0" xfId="0" applyFont="1" applyFill="1" applyAlignment="1">
      <alignment horizontal="center"/>
    </xf>
    <xf numFmtId="0" fontId="24" fillId="3" borderId="0" xfId="0" applyFont="1" applyFill="1" applyAlignment="1">
      <alignment horizontal="justify"/>
    </xf>
    <xf numFmtId="0" fontId="22" fillId="3" borderId="0" xfId="0" applyFont="1" applyFill="1" applyAlignment="1">
      <alignment horizontal="right"/>
    </xf>
    <xf numFmtId="49" fontId="5" fillId="3" borderId="0" xfId="0" applyNumberFormat="1" applyFont="1" applyFill="1" applyAlignment="1">
      <alignment horizontal="justify"/>
    </xf>
    <xf numFmtId="49" fontId="14" fillId="3" borderId="0" xfId="0" applyNumberFormat="1" applyFont="1" applyFill="1" applyAlignment="1">
      <alignment horizontal="justify"/>
    </xf>
    <xf numFmtId="0" fontId="0" fillId="0" borderId="0" xfId="0" applyFill="1" applyAlignment="1">
      <alignment/>
    </xf>
    <xf numFmtId="0" fontId="0" fillId="0" borderId="0" xfId="0" applyFill="1" applyAlignment="1">
      <alignment horizontal="justify"/>
    </xf>
    <xf numFmtId="0" fontId="5" fillId="0" borderId="0" xfId="0" applyFont="1" applyFill="1" applyAlignment="1">
      <alignment horizontal="justify"/>
    </xf>
    <xf numFmtId="0" fontId="0" fillId="0" borderId="0" xfId="0" applyFill="1" applyAlignment="1">
      <alignment horizontal="right"/>
    </xf>
    <xf numFmtId="0" fontId="18" fillId="0" borderId="0" xfId="0" applyFont="1" applyFill="1" applyAlignment="1">
      <alignment horizontal="right"/>
    </xf>
    <xf numFmtId="0" fontId="4" fillId="0" borderId="0" xfId="0" applyFont="1" applyAlignment="1">
      <alignment horizontal="justify" vertical="center" wrapText="1"/>
    </xf>
    <xf numFmtId="0" fontId="0" fillId="0" borderId="0" xfId="0" applyAlignment="1">
      <alignment horizontal="justify" vertical="center" wrapText="1"/>
    </xf>
    <xf numFmtId="0" fontId="3" fillId="0" borderId="0" xfId="0" applyFont="1" applyAlignment="1">
      <alignment horizontal="left"/>
    </xf>
    <xf numFmtId="172" fontId="6" fillId="0" borderId="0" xfId="0" applyNumberFormat="1" applyFont="1" applyFill="1" applyBorder="1" applyAlignment="1" applyProtection="1">
      <alignment horizontal="fill"/>
      <protection/>
    </xf>
    <xf numFmtId="0" fontId="3" fillId="0" borderId="0" xfId="0" applyFont="1" applyBorder="1" applyAlignment="1" applyProtection="1" quotePrefix="1">
      <alignment horizontal="left"/>
      <protection/>
    </xf>
    <xf numFmtId="0" fontId="4" fillId="0" borderId="0" xfId="0" applyFont="1" applyBorder="1" applyAlignment="1" applyProtection="1" quotePrefix="1">
      <alignment horizontal="left"/>
      <protection/>
    </xf>
    <xf numFmtId="0" fontId="4" fillId="0" borderId="0" xfId="0" applyFont="1" applyFill="1" applyBorder="1" applyAlignment="1" applyProtection="1" quotePrefix="1">
      <alignment horizontal="left"/>
      <protection/>
    </xf>
    <xf numFmtId="0" fontId="4" fillId="0" borderId="0" xfId="0" applyFont="1" applyBorder="1" applyAlignment="1" applyProtection="1">
      <alignment horizontal="left"/>
      <protection/>
    </xf>
    <xf numFmtId="0" fontId="12" fillId="2" borderId="0" xfId="0" applyFont="1" applyFill="1" applyBorder="1" applyAlignment="1" applyProtection="1" quotePrefix="1">
      <alignment horizontal="center"/>
      <protection/>
    </xf>
    <xf numFmtId="1" fontId="13" fillId="2" borderId="0" xfId="0" applyNumberFormat="1" applyFont="1" applyFill="1" applyBorder="1" applyAlignment="1" applyProtection="1" quotePrefix="1">
      <alignment horizontal="center"/>
      <protection/>
    </xf>
    <xf numFmtId="1" fontId="13" fillId="2" borderId="0" xfId="0" applyNumberFormat="1" applyFont="1" applyFill="1" applyBorder="1" applyAlignment="1" applyProtection="1">
      <alignment horizontal="center"/>
      <protection/>
    </xf>
    <xf numFmtId="0" fontId="3" fillId="2" borderId="0" xfId="0" applyFont="1" applyFill="1" applyBorder="1" applyAlignment="1" applyProtection="1" quotePrefix="1">
      <alignment horizontal="left"/>
      <protection/>
    </xf>
    <xf numFmtId="172" fontId="5" fillId="2" borderId="0" xfId="0" applyNumberFormat="1" applyFont="1" applyFill="1" applyBorder="1" applyAlignment="1" applyProtection="1" quotePrefix="1">
      <alignment horizontal="right"/>
      <protection/>
    </xf>
    <xf numFmtId="172" fontId="5" fillId="2" borderId="0" xfId="0" applyNumberFormat="1" applyFont="1" applyFill="1" applyBorder="1" applyAlignment="1" applyProtection="1">
      <alignment horizontal="right"/>
      <protection/>
    </xf>
    <xf numFmtId="0" fontId="3" fillId="2" borderId="0" xfId="0" applyFont="1" applyFill="1" applyBorder="1" applyAlignment="1" applyProtection="1">
      <alignment horizontal="left"/>
      <protection/>
    </xf>
    <xf numFmtId="172" fontId="5" fillId="2" borderId="0" xfId="0" applyNumberFormat="1" applyFont="1" applyFill="1" applyBorder="1" applyAlignment="1">
      <alignment horizontal="right"/>
    </xf>
    <xf numFmtId="0" fontId="12" fillId="2" borderId="0" xfId="0" applyFont="1" applyFill="1" applyBorder="1" applyAlignment="1">
      <alignment horizontal="center"/>
    </xf>
    <xf numFmtId="0" fontId="12" fillId="0" borderId="0" xfId="0" applyFont="1" applyFill="1" applyBorder="1" applyAlignment="1">
      <alignment horizontal="center"/>
    </xf>
    <xf numFmtId="0" fontId="13" fillId="2" borderId="0" xfId="0" applyNumberFormat="1" applyFont="1" applyFill="1" applyBorder="1" applyAlignment="1" applyProtection="1">
      <alignment horizontal="center"/>
      <protection/>
    </xf>
    <xf numFmtId="0" fontId="4" fillId="0" borderId="0" xfId="0" applyFont="1" applyFill="1" applyBorder="1" applyAlignment="1">
      <alignment/>
    </xf>
    <xf numFmtId="0" fontId="5" fillId="0" borderId="0" xfId="0" applyNumberFormat="1" applyFont="1" applyFill="1" applyBorder="1" applyAlignment="1" applyProtection="1">
      <alignment horizontal="center"/>
      <protection/>
    </xf>
    <xf numFmtId="3" fontId="3" fillId="0" borderId="0" xfId="0" applyNumberFormat="1" applyFont="1" applyBorder="1" applyAlignment="1">
      <alignment/>
    </xf>
    <xf numFmtId="0" fontId="4" fillId="0" borderId="0" xfId="0" applyFont="1" applyBorder="1" applyAlignment="1">
      <alignment horizontal="left" indent="1"/>
    </xf>
    <xf numFmtId="0" fontId="4" fillId="0" borderId="0" xfId="0" applyFont="1" applyBorder="1" applyAlignment="1">
      <alignment horizontal="left" indent="2"/>
    </xf>
    <xf numFmtId="0" fontId="3" fillId="2" borderId="0" xfId="0" applyFont="1" applyFill="1" applyBorder="1" applyAlignment="1">
      <alignment/>
    </xf>
    <xf numFmtId="3" fontId="3" fillId="2" borderId="0" xfId="0" applyNumberFormat="1" applyFont="1" applyFill="1" applyBorder="1" applyAlignment="1">
      <alignment/>
    </xf>
    <xf numFmtId="3" fontId="4" fillId="0" borderId="0" xfId="0" applyNumberFormat="1" applyFont="1" applyFill="1" applyBorder="1" applyAlignment="1">
      <alignment/>
    </xf>
    <xf numFmtId="3" fontId="3" fillId="0" borderId="0" xfId="0" applyNumberFormat="1" applyFont="1" applyFill="1" applyBorder="1" applyAlignment="1">
      <alignment/>
    </xf>
    <xf numFmtId="0" fontId="4" fillId="2" borderId="0" xfId="0" applyFont="1" applyFill="1" applyAlignment="1">
      <alignment/>
    </xf>
    <xf numFmtId="172" fontId="6" fillId="2" borderId="0" xfId="0" applyNumberFormat="1" applyFont="1" applyFill="1" applyAlignment="1">
      <alignment/>
    </xf>
    <xf numFmtId="0" fontId="3" fillId="0" borderId="0" xfId="0" applyFont="1" applyFill="1" applyBorder="1" applyAlignment="1" applyProtection="1" quotePrefix="1">
      <alignment horizontal="left"/>
      <protection/>
    </xf>
    <xf numFmtId="172" fontId="5" fillId="0" borderId="0" xfId="0" applyNumberFormat="1" applyFont="1" applyBorder="1" applyAlignment="1">
      <alignment/>
    </xf>
    <xf numFmtId="0" fontId="26" fillId="0" borderId="0" xfId="20" applyFont="1" applyAlignment="1">
      <alignment/>
    </xf>
    <xf numFmtId="0" fontId="3" fillId="2" borderId="0" xfId="0" applyFont="1" applyFill="1" applyBorder="1" applyAlignment="1">
      <alignment horizontal="center"/>
    </xf>
    <xf numFmtId="0" fontId="27" fillId="0" borderId="0" xfId="20" applyFont="1" applyAlignment="1">
      <alignment/>
    </xf>
    <xf numFmtId="0" fontId="12" fillId="0" borderId="0" xfId="0" applyFont="1" applyAlignment="1">
      <alignment/>
    </xf>
    <xf numFmtId="0" fontId="12" fillId="2" borderId="0" xfId="0" applyFont="1" applyFill="1" applyAlignment="1">
      <alignment/>
    </xf>
    <xf numFmtId="0" fontId="12" fillId="2" borderId="0" xfId="0" applyFont="1" applyFill="1" applyAlignment="1">
      <alignment horizontal="center"/>
    </xf>
    <xf numFmtId="180" fontId="12" fillId="2" borderId="0" xfId="15" applyNumberFormat="1" applyFont="1" applyFill="1" applyAlignment="1">
      <alignment horizontal="center"/>
    </xf>
    <xf numFmtId="0" fontId="11" fillId="0" borderId="0" xfId="0" applyFont="1" applyFill="1" applyAlignment="1">
      <alignment/>
    </xf>
    <xf numFmtId="180" fontId="11" fillId="2" borderId="0" xfId="15" applyNumberFormat="1" applyFont="1" applyFill="1" applyAlignment="1">
      <alignment horizontal="center"/>
    </xf>
    <xf numFmtId="0" fontId="28" fillId="0" borderId="0" xfId="0" applyFont="1" applyAlignment="1">
      <alignment/>
    </xf>
    <xf numFmtId="0" fontId="11" fillId="0" borderId="0" xfId="0" applyFont="1" applyBorder="1" applyAlignment="1">
      <alignment/>
    </xf>
    <xf numFmtId="172" fontId="11" fillId="0" borderId="0" xfId="0" applyNumberFormat="1" applyFont="1" applyBorder="1" applyAlignment="1" applyProtection="1">
      <alignment horizontal="center"/>
      <protection/>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0" fontId="12" fillId="2" borderId="0" xfId="0" applyFont="1" applyFill="1" applyBorder="1" applyAlignment="1">
      <alignment/>
    </xf>
    <xf numFmtId="3" fontId="12" fillId="2" borderId="0" xfId="0" applyNumberFormat="1" applyFont="1" applyFill="1" applyBorder="1" applyAlignment="1">
      <alignment horizontal="center"/>
    </xf>
    <xf numFmtId="0" fontId="11" fillId="2" borderId="0" xfId="0" applyFont="1" applyFill="1" applyAlignment="1">
      <alignment/>
    </xf>
    <xf numFmtId="0" fontId="3" fillId="0" borderId="0" xfId="0" applyFont="1" applyAlignment="1">
      <alignment horizontal="center"/>
    </xf>
    <xf numFmtId="180" fontId="3" fillId="0" borderId="0" xfId="15" applyNumberFormat="1" applyFont="1" applyAlignment="1">
      <alignment horizontal="center" vertical="top"/>
    </xf>
    <xf numFmtId="0" fontId="3" fillId="0" borderId="0" xfId="0" applyFont="1" applyAlignment="1">
      <alignment vertical="center" wrapText="1"/>
    </xf>
    <xf numFmtId="0" fontId="14" fillId="0" borderId="0" xfId="0" applyFont="1" applyFill="1" applyAlignment="1">
      <alignment horizontal="justify"/>
    </xf>
    <xf numFmtId="0" fontId="3" fillId="0" borderId="0" xfId="0" applyFont="1" applyFill="1" applyAlignment="1">
      <alignment horizontal="justify" vertical="top" wrapText="1"/>
    </xf>
    <xf numFmtId="0" fontId="3" fillId="0" borderId="0" xfId="0" applyFont="1" applyFill="1" applyAlignment="1">
      <alignment horizontal="left" vertical="top" wrapText="1"/>
    </xf>
    <xf numFmtId="0" fontId="16" fillId="0" borderId="0" xfId="20" applyFont="1" applyFill="1" applyAlignment="1">
      <alignment horizontal="left"/>
    </xf>
    <xf numFmtId="0" fontId="1" fillId="0" borderId="0" xfId="20" applyFill="1" applyAlignment="1">
      <alignment horizontal="left"/>
    </xf>
    <xf numFmtId="0" fontId="3" fillId="0" borderId="0" xfId="0" applyFont="1" applyFill="1" applyAlignment="1">
      <alignment horizontal="left" vertical="center" wrapText="1"/>
    </xf>
    <xf numFmtId="0" fontId="14" fillId="0" borderId="0" xfId="0" applyFont="1" applyFill="1" applyAlignment="1">
      <alignment horizontal="justify" vertical="top" wrapText="1"/>
    </xf>
    <xf numFmtId="0" fontId="30" fillId="0" borderId="0" xfId="0" applyFont="1" applyFill="1" applyAlignment="1">
      <alignment vertical="top"/>
    </xf>
    <xf numFmtId="0" fontId="31" fillId="0" borderId="0" xfId="20" applyFont="1" applyFill="1" applyAlignment="1">
      <alignment horizontal="left" vertical="top" wrapText="1"/>
    </xf>
    <xf numFmtId="0" fontId="1" fillId="0" borderId="0" xfId="20" applyAlignment="1">
      <alignment horizontal="right" vertical="top" wrapText="1"/>
    </xf>
    <xf numFmtId="0" fontId="3" fillId="0" borderId="0" xfId="0" applyFont="1" applyAlignment="1">
      <alignment horizontal="right" vertical="top"/>
    </xf>
    <xf numFmtId="0" fontId="3"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horizontal="justify" vertical="justify" wrapText="1"/>
    </xf>
    <xf numFmtId="0" fontId="4" fillId="0" borderId="0" xfId="0" applyFont="1" applyAlignment="1">
      <alignment horizontal="left"/>
    </xf>
    <xf numFmtId="0" fontId="3" fillId="0" borderId="0" xfId="0" applyFont="1" applyAlignment="1">
      <alignment/>
    </xf>
    <xf numFmtId="0" fontId="35" fillId="0" borderId="0" xfId="0" applyFont="1" applyAlignment="1">
      <alignment horizontal="left"/>
    </xf>
    <xf numFmtId="0" fontId="25" fillId="0" borderId="0" xfId="20" applyFont="1" applyFill="1" applyAlignment="1">
      <alignment/>
    </xf>
    <xf numFmtId="0" fontId="3" fillId="0" borderId="0" xfId="0" applyFont="1" applyAlignment="1">
      <alignment horizontal="justify" vertical="center" wrapText="1"/>
    </xf>
    <xf numFmtId="0" fontId="15" fillId="0" borderId="0" xfId="0" applyFont="1" applyAlignment="1">
      <alignment horizontal="right"/>
    </xf>
    <xf numFmtId="0" fontId="0" fillId="0" borderId="0" xfId="0" applyAlignment="1">
      <alignment horizontal="justify"/>
    </xf>
    <xf numFmtId="0" fontId="0" fillId="0" borderId="0" xfId="0" applyFont="1" applyAlignment="1">
      <alignment horizontal="justify"/>
    </xf>
    <xf numFmtId="0" fontId="36" fillId="0" borderId="0" xfId="0" applyFont="1" applyAlignment="1">
      <alignment/>
    </xf>
    <xf numFmtId="0" fontId="11" fillId="0" borderId="0" xfId="0" applyFont="1" applyAlignment="1">
      <alignment horizontal="justify"/>
    </xf>
    <xf numFmtId="0" fontId="0" fillId="0" borderId="0" xfId="0" applyAlignment="1">
      <alignment wrapText="1"/>
    </xf>
    <xf numFmtId="3" fontId="11" fillId="0" borderId="0" xfId="0" applyNumberFormat="1" applyFont="1" applyAlignment="1">
      <alignment/>
    </xf>
    <xf numFmtId="0" fontId="37" fillId="2" borderId="0" xfId="0" applyFont="1" applyFill="1" applyAlignment="1">
      <alignment horizontal="left"/>
    </xf>
    <xf numFmtId="0" fontId="0" fillId="0" borderId="0" xfId="0" applyFont="1" applyAlignment="1">
      <alignment/>
    </xf>
    <xf numFmtId="0" fontId="16" fillId="0" borderId="0" xfId="20" applyFont="1" applyFill="1" applyAlignment="1">
      <alignment/>
    </xf>
    <xf numFmtId="0" fontId="7" fillId="0" borderId="0" xfId="0" applyFont="1" applyAlignment="1">
      <alignment horizontal="justify" vertical="justify"/>
    </xf>
    <xf numFmtId="0" fontId="3" fillId="2" borderId="0" xfId="0" applyFont="1" applyFill="1" applyBorder="1" applyAlignment="1">
      <alignment horizontal="center"/>
    </xf>
    <xf numFmtId="0" fontId="7" fillId="0" borderId="0" xfId="0" applyFont="1" applyAlignment="1">
      <alignment horizontal="justify" vertical="justify"/>
    </xf>
    <xf numFmtId="1" fontId="5" fillId="2" borderId="0" xfId="0" applyNumberFormat="1" applyFont="1" applyFill="1" applyBorder="1" applyAlignment="1" applyProtection="1" quotePrefix="1">
      <alignment horizontal="center" vertical="center" wrapText="1"/>
      <protection/>
    </xf>
    <xf numFmtId="0" fontId="0" fillId="0" borderId="0" xfId="0" applyAlignment="1">
      <alignment horizontal="center" vertical="center" wrapText="1"/>
    </xf>
    <xf numFmtId="0" fontId="4" fillId="0" borderId="0" xfId="0" applyFont="1" applyAlignment="1">
      <alignment horizontal="justify"/>
    </xf>
    <xf numFmtId="0" fontId="1" fillId="0" borderId="0" xfId="20" applyAlignment="1">
      <alignment/>
    </xf>
    <xf numFmtId="0" fontId="26" fillId="0" borderId="0" xfId="20" applyFont="1" applyAlignment="1">
      <alignment/>
    </xf>
    <xf numFmtId="0" fontId="4" fillId="0" borderId="0" xfId="0" applyFont="1" applyAlignment="1">
      <alignment horizontal="justify" vertical="center" wrapText="1"/>
    </xf>
    <xf numFmtId="0" fontId="18" fillId="2" borderId="0" xfId="0" applyFont="1" applyFill="1" applyAlignment="1">
      <alignment horizontal="right" wrapText="1"/>
    </xf>
    <xf numFmtId="0" fontId="0" fillId="0" borderId="0" xfId="0" applyAlignment="1">
      <alignment wrapText="1"/>
    </xf>
    <xf numFmtId="0" fontId="4" fillId="0" borderId="0" xfId="20" applyFont="1" applyAlignment="1">
      <alignment horizontal="justify" vertical="center" wrapText="1"/>
    </xf>
    <xf numFmtId="0" fontId="12" fillId="2" borderId="0" xfId="0" applyFont="1" applyFill="1" applyBorder="1" applyAlignment="1">
      <alignment horizontal="center" vertical="center" wrapText="1"/>
    </xf>
    <xf numFmtId="0" fontId="13" fillId="2" borderId="0" xfId="0" applyNumberFormat="1" applyFont="1" applyFill="1" applyBorder="1" applyAlignment="1" applyProtection="1" quotePrefix="1">
      <alignment horizontal="center" vertical="center" wrapText="1"/>
      <protection/>
    </xf>
    <xf numFmtId="0" fontId="13" fillId="2" borderId="0" xfId="0" applyNumberFormat="1" applyFont="1" applyFill="1" applyBorder="1" applyAlignment="1" applyProtection="1">
      <alignment horizontal="center" vertical="center" wrapText="1"/>
      <protection/>
    </xf>
    <xf numFmtId="3" fontId="6" fillId="0" borderId="0" xfId="0" applyNumberFormat="1" applyFont="1" applyBorder="1" applyAlignment="1" applyProtection="1">
      <alignment horizontal="right"/>
      <protection/>
    </xf>
    <xf numFmtId="3" fontId="4" fillId="0" borderId="0" xfId="0" applyNumberFormat="1" applyFont="1" applyBorder="1" applyAlignment="1" applyProtection="1">
      <alignment horizontal="right"/>
      <protection/>
    </xf>
    <xf numFmtId="0" fontId="3" fillId="3" borderId="0" xfId="0" applyFont="1" applyFill="1" applyAlignment="1">
      <alignment horizontal="right" vertical="top"/>
    </xf>
    <xf numFmtId="0" fontId="3" fillId="3" borderId="0" xfId="0" applyFont="1" applyFill="1" applyAlignment="1">
      <alignment vertical="top"/>
    </xf>
    <xf numFmtId="0" fontId="29" fillId="3" borderId="0" xfId="0" applyFont="1" applyFill="1" applyAlignment="1">
      <alignment vertical="top"/>
    </xf>
    <xf numFmtId="0" fontId="30" fillId="3" borderId="0" xfId="0" applyFont="1" applyFill="1" applyAlignment="1">
      <alignment vertical="top"/>
    </xf>
    <xf numFmtId="0" fontId="0" fillId="3" borderId="0" xfId="0" applyFont="1" applyFill="1" applyAlignment="1">
      <alignment horizontal="right" vertical="top"/>
    </xf>
    <xf numFmtId="0" fontId="0" fillId="3" borderId="0" xfId="0" applyFont="1" applyFill="1" applyAlignment="1">
      <alignment vertical="top"/>
    </xf>
    <xf numFmtId="0" fontId="32" fillId="3" borderId="0" xfId="0" applyFont="1" applyFill="1" applyAlignment="1">
      <alignment vertical="top"/>
    </xf>
    <xf numFmtId="0" fontId="18" fillId="2" borderId="0" xfId="0" applyFont="1" applyFill="1" applyAlignment="1">
      <alignment horizontal="center"/>
    </xf>
    <xf numFmtId="0" fontId="18" fillId="2" borderId="0" xfId="0" applyFont="1" applyFill="1" applyAlignment="1">
      <alignment horizontal="left"/>
    </xf>
    <xf numFmtId="0" fontId="19" fillId="2" borderId="0" xfId="0" applyFont="1" applyFill="1" applyAlignment="1">
      <alignment horizontal="center"/>
    </xf>
    <xf numFmtId="0" fontId="17" fillId="2" borderId="0" xfId="0" applyFont="1" applyFill="1" applyAlignment="1">
      <alignment horizontal="center"/>
    </xf>
    <xf numFmtId="0" fontId="16" fillId="0" borderId="0" xfId="20" applyFont="1" applyFill="1" applyAlignment="1">
      <alignment horizontal="right"/>
    </xf>
    <xf numFmtId="0" fontId="35" fillId="0" borderId="0" xfId="0" applyFont="1" applyAlignment="1">
      <alignment horizontal="justify" vertical="center" wrapText="1"/>
    </xf>
    <xf numFmtId="0" fontId="33" fillId="0" borderId="0" xfId="0" applyFont="1" applyAlignment="1">
      <alignment horizontal="justify" vertical="center" wrapText="1"/>
    </xf>
    <xf numFmtId="0" fontId="3" fillId="0" borderId="0" xfId="0" applyFont="1" applyAlignment="1">
      <alignment horizontal="justify" vertical="center" wrapText="1"/>
    </xf>
    <xf numFmtId="0" fontId="0" fillId="0" borderId="0" xfId="0" applyAlignment="1">
      <alignment horizontal="justify" vertical="center" wrapText="1"/>
    </xf>
    <xf numFmtId="0" fontId="14" fillId="0" borderId="0" xfId="0" applyFont="1" applyFill="1" applyAlignment="1">
      <alignment horizontal="left"/>
    </xf>
    <xf numFmtId="0" fontId="15" fillId="0" borderId="0" xfId="0" applyFont="1" applyFill="1" applyAlignment="1">
      <alignment horizontal="right"/>
    </xf>
    <xf numFmtId="0" fontId="33" fillId="0" borderId="0" xfId="0" applyFont="1" applyAlignment="1">
      <alignment wrapText="1"/>
    </xf>
    <xf numFmtId="0" fontId="18" fillId="2" borderId="0" xfId="0" applyFont="1" applyFill="1" applyAlignment="1">
      <alignment horizontal="right"/>
    </xf>
    <xf numFmtId="0" fontId="12" fillId="2" borderId="0" xfId="0" applyFont="1" applyFill="1" applyBorder="1" applyAlignment="1">
      <alignment horizontal="center"/>
    </xf>
    <xf numFmtId="0" fontId="8" fillId="0" borderId="0" xfId="0" applyFont="1" applyAlignment="1" applyProtection="1" quotePrefix="1">
      <alignment horizontal="justify" vertical="justify"/>
      <protection/>
    </xf>
    <xf numFmtId="0" fontId="38" fillId="0" borderId="0" xfId="0" applyFont="1" applyAlignment="1">
      <alignment horizontal="justify"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wmf" /><Relationship Id="rId2" Type="http://schemas.openxmlformats.org/officeDocument/2006/relationships/image" Target="../media/image7.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banrep.gov.co/estad/dsbb/sec_ext_003.xls"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banrep.gov.co/estad/dsbb/sec_ext_004.xls" TargetMode="External" /><Relationship Id="rId2" Type="http://schemas.openxmlformats.org/officeDocument/2006/relationships/hyperlink" Target="http://www.banrep.gov.co/estad/dsbb/sec_ext_003.xls" TargetMode="External" /><Relationship Id="rId3" Type="http://schemas.openxmlformats.org/officeDocument/2006/relationships/hyperlink" Target="http://www.banrep.gov.co/estad/dsbb/sec_ext_008.xls" TargetMode="External" /><Relationship Id="rId4" Type="http://schemas.openxmlformats.org/officeDocument/2006/relationships/hyperlink" Target="http://www.imf.org/external/np/sta/bop/BOPman.pdf" TargetMode="External" /><Relationship Id="rId5" Type="http://schemas.openxmlformats.org/officeDocument/2006/relationships/hyperlink" Target="http://www.imf.org/external/pubs/ft/finpro/esl/index.htm" TargetMode="External" /><Relationship Id="rId6" Type="http://schemas.openxmlformats.org/officeDocument/2006/relationships/hyperlink" Target="http://www.banrep.gov.co/estad/dsbb/sec_ext_004.xls," TargetMode="External" /><Relationship Id="rId7" Type="http://schemas.openxmlformats.org/officeDocument/2006/relationships/hyperlink" Target="http://www.banrep.gov.co/estad/dsbb/sec_ext_003.xls," TargetMode="External" /><Relationship Id="rId8" Type="http://schemas.openxmlformats.org/officeDocument/2006/relationships/hyperlink" Target="http://www.banrep.gov.co/estad/dsbb/sec_ext_008.xls," TargetMode="External" /><Relationship Id="rId9"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anrep.gov.co/estad/dsbb/sec_ext_003.xls"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anrep.gov.co/estad/dsbb/sec_ext_004.xls"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32"/>
  <sheetViews>
    <sheetView showGridLines="0" tabSelected="1" view="pageBreakPreview" zoomScaleSheetLayoutView="100" workbookViewId="0" topLeftCell="A1">
      <selection activeCell="A1" sqref="A1"/>
    </sheetView>
  </sheetViews>
  <sheetFormatPr defaultColWidth="9.140625" defaultRowHeight="12.75"/>
  <cols>
    <col min="1" max="2" width="4.28125" style="77" customWidth="1"/>
    <col min="3" max="3" width="0.85546875" style="78" customWidth="1"/>
    <col min="4" max="4" width="14.7109375" style="77" customWidth="1"/>
    <col min="5" max="5" width="15.28125" style="77" customWidth="1"/>
    <col min="6" max="9" width="8.8515625" style="77" customWidth="1"/>
    <col min="10" max="10" width="3.28125" style="77" customWidth="1"/>
    <col min="11" max="16384" width="8.8515625" style="77" customWidth="1"/>
  </cols>
  <sheetData>
    <row r="2" spans="9:12" ht="12.75">
      <c r="I2" s="79" t="s">
        <v>227</v>
      </c>
      <c r="J2" s="79"/>
      <c r="K2" s="79"/>
      <c r="L2" s="79"/>
    </row>
    <row r="4" spans="2:12" s="80" customFormat="1" ht="20.25">
      <c r="B4" s="207" t="s">
        <v>220</v>
      </c>
      <c r="C4" s="207"/>
      <c r="D4" s="207"/>
      <c r="E4" s="207"/>
      <c r="F4" s="207"/>
      <c r="G4" s="207"/>
      <c r="H4" s="207"/>
      <c r="I4" s="207"/>
      <c r="J4" s="81"/>
      <c r="K4" s="81"/>
      <c r="L4" s="81"/>
    </row>
    <row r="5" spans="2:7" s="80" customFormat="1" ht="12.75">
      <c r="B5" s="82"/>
      <c r="C5" s="83"/>
      <c r="D5" s="84"/>
      <c r="E5" s="84"/>
      <c r="F5" s="82"/>
      <c r="G5" s="82"/>
    </row>
    <row r="6" spans="2:9" s="80" customFormat="1" ht="18.75">
      <c r="B6" s="208" t="s">
        <v>221</v>
      </c>
      <c r="C6" s="208"/>
      <c r="D6" s="208"/>
      <c r="E6" s="208"/>
      <c r="F6" s="208"/>
      <c r="G6" s="208"/>
      <c r="H6" s="208"/>
      <c r="I6" s="208"/>
    </row>
    <row r="7" spans="2:9" s="80" customFormat="1" ht="15.75" customHeight="1">
      <c r="B7" s="85"/>
      <c r="C7" s="86"/>
      <c r="D7" s="87"/>
      <c r="E7" s="88"/>
      <c r="F7" s="89"/>
      <c r="G7" s="90"/>
      <c r="H7" s="90"/>
      <c r="I7" s="90"/>
    </row>
    <row r="8" spans="2:13" s="80" customFormat="1" ht="15" customHeight="1">
      <c r="B8" s="85">
        <f>+B7+1</f>
        <v>1</v>
      </c>
      <c r="C8" s="86" t="s">
        <v>222</v>
      </c>
      <c r="D8" s="87" t="s">
        <v>229</v>
      </c>
      <c r="E8" s="87" t="s">
        <v>230</v>
      </c>
      <c r="F8" s="89"/>
      <c r="G8" s="89"/>
      <c r="H8" s="89"/>
      <c r="I8" s="89"/>
      <c r="J8" s="89"/>
      <c r="K8" s="89"/>
      <c r="L8" s="89"/>
      <c r="M8" s="91"/>
    </row>
    <row r="9" spans="2:13" s="80" customFormat="1" ht="15" customHeight="1">
      <c r="B9" s="92">
        <f>+B8+1</f>
        <v>2</v>
      </c>
      <c r="C9" s="93" t="s">
        <v>223</v>
      </c>
      <c r="D9" s="87" t="s">
        <v>231</v>
      </c>
      <c r="E9" s="87" t="s">
        <v>232</v>
      </c>
      <c r="F9" s="89"/>
      <c r="G9" s="89"/>
      <c r="H9" s="89"/>
      <c r="I9" s="89"/>
      <c r="J9" s="89"/>
      <c r="K9" s="89"/>
      <c r="L9" s="89"/>
      <c r="M9" s="91"/>
    </row>
    <row r="10" spans="2:13" s="80" customFormat="1" ht="15" customHeight="1">
      <c r="B10" s="92">
        <f>+B9+1</f>
        <v>3</v>
      </c>
      <c r="C10" s="93" t="s">
        <v>224</v>
      </c>
      <c r="D10" s="87" t="s">
        <v>233</v>
      </c>
      <c r="E10" s="87" t="s">
        <v>234</v>
      </c>
      <c r="F10" s="89"/>
      <c r="G10" s="89"/>
      <c r="H10" s="89"/>
      <c r="I10" s="89"/>
      <c r="J10" s="89"/>
      <c r="K10" s="89"/>
      <c r="L10" s="89"/>
      <c r="M10" s="91"/>
    </row>
    <row r="11" spans="2:13" s="80" customFormat="1" ht="15" customHeight="1">
      <c r="B11" s="92">
        <f>+B10+1</f>
        <v>4</v>
      </c>
      <c r="C11" s="93" t="s">
        <v>225</v>
      </c>
      <c r="D11" s="87" t="s">
        <v>235</v>
      </c>
      <c r="E11" s="87" t="s">
        <v>285</v>
      </c>
      <c r="F11" s="89"/>
      <c r="G11" s="89"/>
      <c r="H11" s="89"/>
      <c r="I11" s="89"/>
      <c r="J11" s="89"/>
      <c r="K11" s="89"/>
      <c r="L11" s="89"/>
      <c r="M11" s="91"/>
    </row>
    <row r="12" spans="2:13" s="80" customFormat="1" ht="15" customHeight="1">
      <c r="B12" s="92"/>
      <c r="C12" s="93"/>
      <c r="D12" s="87"/>
      <c r="E12" s="87"/>
      <c r="F12" s="89"/>
      <c r="G12" s="89"/>
      <c r="H12" s="89"/>
      <c r="I12" s="89"/>
      <c r="J12" s="89"/>
      <c r="K12" s="89"/>
      <c r="L12" s="89"/>
      <c r="M12" s="91"/>
    </row>
    <row r="13" spans="2:13" s="80" customFormat="1" ht="15" customHeight="1">
      <c r="B13" s="208" t="s">
        <v>249</v>
      </c>
      <c r="C13" s="208"/>
      <c r="D13" s="208"/>
      <c r="E13" s="208"/>
      <c r="F13" s="208"/>
      <c r="G13" s="208"/>
      <c r="H13" s="208"/>
      <c r="I13" s="208"/>
      <c r="J13" s="89"/>
      <c r="K13" s="89"/>
      <c r="L13" s="89"/>
      <c r="M13" s="91"/>
    </row>
    <row r="14" spans="2:13" s="80" customFormat="1" ht="15" customHeight="1">
      <c r="B14" s="92"/>
      <c r="C14" s="93"/>
      <c r="D14" s="87"/>
      <c r="E14" s="87"/>
      <c r="F14" s="89"/>
      <c r="G14" s="89"/>
      <c r="H14" s="89"/>
      <c r="I14" s="89"/>
      <c r="J14" s="89"/>
      <c r="K14" s="89"/>
      <c r="L14" s="89"/>
      <c r="M14" s="91"/>
    </row>
    <row r="15" spans="2:13" s="80" customFormat="1" ht="15" customHeight="1">
      <c r="B15" s="92">
        <f>B11+1</f>
        <v>5</v>
      </c>
      <c r="C15" s="93" t="s">
        <v>225</v>
      </c>
      <c r="D15" s="87" t="s">
        <v>250</v>
      </c>
      <c r="E15" s="88" t="s">
        <v>274</v>
      </c>
      <c r="F15" s="87"/>
      <c r="G15" s="87"/>
      <c r="H15" s="87"/>
      <c r="I15" s="87"/>
      <c r="J15" s="87"/>
      <c r="K15" s="89"/>
      <c r="L15" s="89"/>
      <c r="M15" s="91"/>
    </row>
    <row r="16" spans="2:13" s="80" customFormat="1" ht="15" customHeight="1">
      <c r="B16" s="92">
        <f>B15+1</f>
        <v>6</v>
      </c>
      <c r="C16" s="93" t="s">
        <v>225</v>
      </c>
      <c r="D16" s="87" t="s">
        <v>251</v>
      </c>
      <c r="E16" s="88" t="s">
        <v>365</v>
      </c>
      <c r="F16" s="87"/>
      <c r="G16" s="87"/>
      <c r="H16" s="87"/>
      <c r="I16" s="87"/>
      <c r="J16" s="87"/>
      <c r="K16" s="89"/>
      <c r="L16" s="89"/>
      <c r="M16" s="91"/>
    </row>
    <row r="17" spans="2:13" s="80" customFormat="1" ht="15" customHeight="1">
      <c r="B17" s="92"/>
      <c r="C17" s="93"/>
      <c r="D17" s="87"/>
      <c r="E17" s="88" t="s">
        <v>366</v>
      </c>
      <c r="F17" s="87"/>
      <c r="G17" s="87"/>
      <c r="H17" s="87"/>
      <c r="I17" s="87"/>
      <c r="J17" s="87"/>
      <c r="K17" s="89"/>
      <c r="L17" s="89"/>
      <c r="M17" s="91"/>
    </row>
    <row r="18" spans="2:13" s="80" customFormat="1" ht="15" customHeight="1">
      <c r="B18" s="92">
        <f>B16+1</f>
        <v>7</v>
      </c>
      <c r="C18" s="93" t="s">
        <v>225</v>
      </c>
      <c r="D18" s="87" t="s">
        <v>252</v>
      </c>
      <c r="E18" s="88" t="s">
        <v>275</v>
      </c>
      <c r="F18" s="87"/>
      <c r="G18" s="87"/>
      <c r="H18" s="87"/>
      <c r="I18" s="87"/>
      <c r="J18" s="87"/>
      <c r="K18" s="89"/>
      <c r="L18" s="89"/>
      <c r="M18" s="91"/>
    </row>
    <row r="19" spans="2:13" s="80" customFormat="1" ht="15" customHeight="1">
      <c r="B19" s="92"/>
      <c r="D19" s="87"/>
      <c r="E19" s="88"/>
      <c r="F19" s="87"/>
      <c r="G19" s="87"/>
      <c r="H19" s="87"/>
      <c r="I19" s="87"/>
      <c r="J19" s="87"/>
      <c r="K19" s="89"/>
      <c r="L19" s="89"/>
      <c r="M19" s="91"/>
    </row>
    <row r="20" spans="2:13" s="80" customFormat="1" ht="15" customHeight="1">
      <c r="B20" s="205" t="s">
        <v>346</v>
      </c>
      <c r="C20" s="205"/>
      <c r="D20" s="205"/>
      <c r="E20" s="205"/>
      <c r="F20" s="205"/>
      <c r="G20" s="205"/>
      <c r="H20" s="205"/>
      <c r="I20" s="205"/>
      <c r="J20" s="87"/>
      <c r="K20" s="89"/>
      <c r="L20" s="89"/>
      <c r="M20" s="91"/>
    </row>
    <row r="21" spans="2:13" s="80" customFormat="1" ht="15" customHeight="1">
      <c r="B21" s="92"/>
      <c r="C21" s="93"/>
      <c r="D21" s="87"/>
      <c r="E21" s="87"/>
      <c r="F21" s="89"/>
      <c r="G21" s="89"/>
      <c r="H21" s="89"/>
      <c r="I21" s="89"/>
      <c r="J21" s="89"/>
      <c r="K21" s="89"/>
      <c r="L21" s="89"/>
      <c r="M21" s="91"/>
    </row>
    <row r="22" spans="2:9" s="80" customFormat="1" ht="15.75">
      <c r="B22" s="206" t="s">
        <v>226</v>
      </c>
      <c r="C22" s="206"/>
      <c r="D22" s="206"/>
      <c r="E22" s="74"/>
      <c r="F22" s="205" t="s">
        <v>219</v>
      </c>
      <c r="G22" s="205"/>
      <c r="H22" s="205"/>
      <c r="I22" s="205"/>
    </row>
    <row r="23" s="80" customFormat="1" ht="12.75">
      <c r="C23" s="94"/>
    </row>
    <row r="24" s="80" customFormat="1" ht="12.75">
      <c r="C24" s="94"/>
    </row>
    <row r="25" s="80" customFormat="1" ht="12.75">
      <c r="C25" s="94"/>
    </row>
    <row r="26" s="80" customFormat="1" ht="12.75">
      <c r="C26" s="94"/>
    </row>
    <row r="27" s="80" customFormat="1" ht="12.75">
      <c r="C27" s="94"/>
    </row>
    <row r="28" s="80" customFormat="1" ht="12.75">
      <c r="C28" s="94"/>
    </row>
    <row r="29" s="80" customFormat="1" ht="12.75">
      <c r="C29" s="94"/>
    </row>
    <row r="30" s="80" customFormat="1" ht="12.75">
      <c r="C30" s="94"/>
    </row>
    <row r="31" s="80" customFormat="1" ht="12.75">
      <c r="C31" s="94"/>
    </row>
    <row r="32" s="80" customFormat="1" ht="12.75">
      <c r="C32" s="94"/>
    </row>
  </sheetData>
  <mergeCells count="6">
    <mergeCell ref="F22:I22"/>
    <mergeCell ref="B22:D22"/>
    <mergeCell ref="B4:I4"/>
    <mergeCell ref="B6:I6"/>
    <mergeCell ref="B13:I13"/>
    <mergeCell ref="B20:I20"/>
  </mergeCells>
  <hyperlinks>
    <hyperlink ref="D8" location="Ejercicios!B8" display="Ejercicio 15.1"/>
    <hyperlink ref="E8" location="Rta_15.1!B6" display="Respuesta 15.1"/>
    <hyperlink ref="D9" location="Ejercicios!B39" display="Ejercicio 15.2"/>
    <hyperlink ref="D10" location="Ejercicios!B73" display="Ejercicio 15.3"/>
    <hyperlink ref="E10" location="Rta_15.3!B6" display="Respuesta 15.3"/>
    <hyperlink ref="D11" location="Ejercicios!B93" display="Ejercicio 15.4"/>
    <hyperlink ref="E9" location="Rta_15.2!A1" display="Respuesta 15.2"/>
    <hyperlink ref="D15" location="Ap_15.A.1!B6" display="Cuadro 15.A.1"/>
    <hyperlink ref="E15" location="Ap_15.A.1!B6" display="Ap_15.A.1!B6"/>
    <hyperlink ref="E17:J17" location="Ap_15A.2_cont.!B6" display="Ap_15A.2_cont.!B6"/>
    <hyperlink ref="E16:J16" location="Ap_15A.2!B6" display="Ap_15A.2!B6"/>
    <hyperlink ref="D18" location="Ap_15.A.3!B6" display="Cuadro 15.A.3"/>
    <hyperlink ref="E18" location="Ap_15.A.3!B6" display="Balanza de pagos de Colombia 1970 - 1993"/>
    <hyperlink ref="E11" location="Rta_15.4!B6" display="Respuesta 15.4"/>
    <hyperlink ref="B20:I20" location="Fuentes!B6" display="Ir a fuentes estadísticas"/>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dimension ref="A1:FV78"/>
  <sheetViews>
    <sheetView showGridLines="0" view="pageBreakPreview" zoomScaleSheetLayoutView="100" workbookViewId="0" topLeftCell="A1">
      <selection activeCell="A1" sqref="A1"/>
    </sheetView>
  </sheetViews>
  <sheetFormatPr defaultColWidth="9.140625" defaultRowHeight="12.75"/>
  <cols>
    <col min="1" max="2" width="9.140625" style="5" customWidth="1"/>
    <col min="3" max="3" width="40.28125" style="5" customWidth="1"/>
    <col min="4" max="4" width="5.00390625" style="5" hidden="1" customWidth="1"/>
    <col min="5" max="28" width="9.421875" style="10" customWidth="1"/>
    <col min="29" max="44" width="18.7109375" style="40" customWidth="1"/>
    <col min="45" max="51" width="18.7109375" style="5" customWidth="1"/>
    <col min="52" max="16384" width="11.421875" style="5" customWidth="1"/>
  </cols>
  <sheetData>
    <row r="1" spans="2:10" ht="12.75">
      <c r="B1" s="95"/>
      <c r="C1" s="95"/>
      <c r="D1" s="95"/>
      <c r="E1" s="95"/>
      <c r="F1" s="95"/>
      <c r="G1" s="95"/>
      <c r="H1" s="95"/>
      <c r="I1" s="95"/>
      <c r="J1" s="95"/>
    </row>
    <row r="2" spans="2:28" ht="12.75">
      <c r="B2" s="95"/>
      <c r="C2" s="95"/>
      <c r="H2" s="215" t="s">
        <v>227</v>
      </c>
      <c r="I2" s="215"/>
      <c r="J2" s="215"/>
      <c r="K2" s="215"/>
      <c r="L2" s="215"/>
      <c r="M2" s="215"/>
      <c r="N2" s="215"/>
      <c r="V2" s="215" t="s">
        <v>227</v>
      </c>
      <c r="W2" s="215"/>
      <c r="X2" s="215"/>
      <c r="Y2" s="215"/>
      <c r="Z2" s="215"/>
      <c r="AA2" s="215"/>
      <c r="AB2" s="215"/>
    </row>
    <row r="3" spans="2:28" ht="12.75">
      <c r="B3" s="95"/>
      <c r="C3" s="95"/>
      <c r="H3" s="95"/>
      <c r="I3" s="95"/>
      <c r="J3" s="66"/>
      <c r="K3" s="66"/>
      <c r="L3" s="66"/>
      <c r="M3" s="66"/>
      <c r="N3" s="66"/>
      <c r="V3" s="95"/>
      <c r="W3" s="95"/>
      <c r="X3" s="66"/>
      <c r="Y3" s="66"/>
      <c r="Z3" s="66"/>
      <c r="AA3" s="66"/>
      <c r="AB3" s="66"/>
    </row>
    <row r="4" spans="2:28" ht="12.75">
      <c r="B4" s="95"/>
      <c r="C4" s="95"/>
      <c r="H4" s="95"/>
      <c r="I4" s="95"/>
      <c r="J4" s="66"/>
      <c r="K4" s="66"/>
      <c r="L4" s="66"/>
      <c r="M4" s="209" t="s">
        <v>218</v>
      </c>
      <c r="N4" s="209"/>
      <c r="V4" s="95"/>
      <c r="W4" s="95"/>
      <c r="X4" s="66"/>
      <c r="Y4" s="66"/>
      <c r="Z4" s="66"/>
      <c r="AA4" s="209" t="s">
        <v>218</v>
      </c>
      <c r="AB4" s="209"/>
    </row>
    <row r="5" spans="2:10" ht="12.75">
      <c r="B5" s="95"/>
      <c r="C5" s="95"/>
      <c r="D5" s="95"/>
      <c r="E5" s="95"/>
      <c r="F5" s="95"/>
      <c r="G5" s="95"/>
      <c r="H5" s="95"/>
      <c r="I5" s="95"/>
      <c r="J5" s="95"/>
    </row>
    <row r="6" spans="2:28" ht="18.75">
      <c r="B6" s="208" t="s">
        <v>277</v>
      </c>
      <c r="C6" s="208"/>
      <c r="D6" s="208"/>
      <c r="E6" s="208"/>
      <c r="F6" s="208"/>
      <c r="G6" s="208"/>
      <c r="H6" s="208"/>
      <c r="I6" s="208"/>
      <c r="J6" s="208"/>
      <c r="K6" s="208"/>
      <c r="L6" s="208"/>
      <c r="M6" s="208"/>
      <c r="N6" s="208"/>
      <c r="O6" s="208" t="str">
        <f>B6</f>
        <v>Anexo - Cuadro 15.A.3</v>
      </c>
      <c r="P6" s="208"/>
      <c r="Q6" s="208"/>
      <c r="R6" s="208"/>
      <c r="S6" s="208"/>
      <c r="T6" s="208"/>
      <c r="U6" s="208"/>
      <c r="V6" s="208"/>
      <c r="W6" s="208"/>
      <c r="X6" s="208"/>
      <c r="Y6" s="208"/>
      <c r="Z6" s="208"/>
      <c r="AA6" s="208"/>
      <c r="AB6" s="208"/>
    </row>
    <row r="8" spans="3:28" ht="12.75">
      <c r="C8" s="13"/>
      <c r="D8" s="13"/>
      <c r="E8" s="50"/>
      <c r="F8" s="50"/>
      <c r="G8" s="50"/>
      <c r="H8" s="50"/>
      <c r="I8" s="50"/>
      <c r="J8" s="50"/>
      <c r="K8" s="50"/>
      <c r="L8" s="50"/>
      <c r="M8" s="50"/>
      <c r="N8" s="50"/>
      <c r="O8" s="50"/>
      <c r="P8" s="50"/>
      <c r="Q8" s="50"/>
      <c r="R8" s="50"/>
      <c r="S8" s="50"/>
      <c r="T8" s="50"/>
      <c r="U8" s="50"/>
      <c r="V8" s="50"/>
      <c r="W8" s="50"/>
      <c r="X8" s="50"/>
      <c r="Y8" s="50"/>
      <c r="Z8" s="50"/>
      <c r="AA8" s="50"/>
      <c r="AB8" s="50"/>
    </row>
    <row r="9" spans="3:44" ht="15.75">
      <c r="C9" s="116" t="s">
        <v>253</v>
      </c>
      <c r="D9" s="116"/>
      <c r="E9" s="184">
        <v>1970</v>
      </c>
      <c r="F9" s="184">
        <v>1971</v>
      </c>
      <c r="G9" s="184">
        <v>1972</v>
      </c>
      <c r="H9" s="184">
        <v>1973</v>
      </c>
      <c r="I9" s="184">
        <v>1974</v>
      </c>
      <c r="J9" s="184">
        <v>1975</v>
      </c>
      <c r="K9" s="184">
        <v>1976</v>
      </c>
      <c r="L9" s="184">
        <v>1977</v>
      </c>
      <c r="M9" s="184">
        <v>1978</v>
      </c>
      <c r="N9" s="184">
        <v>1979</v>
      </c>
      <c r="O9" s="184">
        <v>1980</v>
      </c>
      <c r="P9" s="184">
        <v>1981</v>
      </c>
      <c r="Q9" s="184">
        <v>1982</v>
      </c>
      <c r="R9" s="184">
        <v>1983</v>
      </c>
      <c r="S9" s="184">
        <v>1984</v>
      </c>
      <c r="T9" s="184">
        <v>1985</v>
      </c>
      <c r="U9" s="184">
        <v>1986</v>
      </c>
      <c r="V9" s="184" t="s">
        <v>134</v>
      </c>
      <c r="W9" s="184" t="s">
        <v>135</v>
      </c>
      <c r="X9" s="184" t="s">
        <v>136</v>
      </c>
      <c r="Y9" s="184" t="s">
        <v>46</v>
      </c>
      <c r="Z9" s="184" t="s">
        <v>137</v>
      </c>
      <c r="AA9" s="184">
        <v>1992</v>
      </c>
      <c r="AB9" s="184">
        <v>1993</v>
      </c>
      <c r="AC9" s="53"/>
      <c r="AD9" s="53"/>
      <c r="AE9" s="53"/>
      <c r="AF9" s="53"/>
      <c r="AG9" s="53"/>
      <c r="AH9" s="53"/>
      <c r="AI9" s="54"/>
      <c r="AJ9" s="54"/>
      <c r="AK9" s="54"/>
      <c r="AL9" s="54"/>
      <c r="AM9" s="54"/>
      <c r="AN9" s="54"/>
      <c r="AO9" s="54"/>
      <c r="AP9" s="54"/>
      <c r="AQ9" s="54"/>
      <c r="AR9" s="54"/>
    </row>
    <row r="10" spans="3:44" ht="12.75">
      <c r="C10" s="133" t="s">
        <v>254</v>
      </c>
      <c r="D10" s="133"/>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54"/>
      <c r="AD10" s="54"/>
      <c r="AE10" s="54"/>
      <c r="AF10" s="54"/>
      <c r="AG10" s="54"/>
      <c r="AH10" s="54"/>
      <c r="AI10" s="54"/>
      <c r="AJ10" s="54"/>
      <c r="AK10" s="54"/>
      <c r="AL10" s="54"/>
      <c r="AM10" s="54"/>
      <c r="AN10" s="54"/>
      <c r="AO10" s="54"/>
      <c r="AP10" s="54"/>
      <c r="AQ10" s="54"/>
      <c r="AR10" s="54"/>
    </row>
    <row r="11" spans="3:46" ht="12.75">
      <c r="C11" s="55" t="s">
        <v>45</v>
      </c>
      <c r="D11" s="5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20"/>
      <c r="AD11" s="20"/>
      <c r="AE11" s="21"/>
      <c r="AF11" s="21"/>
      <c r="AG11" s="21"/>
      <c r="AH11" s="21"/>
      <c r="AI11" s="20"/>
      <c r="AJ11" s="21"/>
      <c r="AK11" s="21"/>
      <c r="AL11" s="21"/>
      <c r="AM11" s="21"/>
      <c r="AN11" s="20"/>
      <c r="AO11" s="21"/>
      <c r="AP11" s="21"/>
      <c r="AQ11" s="21"/>
      <c r="AR11" s="21"/>
      <c r="AS11" s="20"/>
      <c r="AT11" s="21"/>
    </row>
    <row r="12" spans="3:46" ht="12.75">
      <c r="C12" s="104"/>
      <c r="D12" s="55"/>
      <c r="E12" s="19"/>
      <c r="F12" s="19"/>
      <c r="G12" s="19"/>
      <c r="H12" s="19"/>
      <c r="I12" s="19"/>
      <c r="J12" s="19"/>
      <c r="K12" s="19"/>
      <c r="L12" s="19"/>
      <c r="M12" s="19"/>
      <c r="N12" s="19"/>
      <c r="O12" s="19"/>
      <c r="P12" s="19"/>
      <c r="Q12" s="19"/>
      <c r="R12" s="19"/>
      <c r="S12" s="19"/>
      <c r="T12" s="19"/>
      <c r="U12" s="19"/>
      <c r="V12" s="19"/>
      <c r="W12" s="19"/>
      <c r="X12" s="19"/>
      <c r="Y12" s="31"/>
      <c r="Z12" s="31"/>
      <c r="AA12" s="31"/>
      <c r="AB12" s="31"/>
      <c r="AC12" s="20"/>
      <c r="AD12" s="20"/>
      <c r="AE12" s="21"/>
      <c r="AF12" s="21"/>
      <c r="AG12" s="21"/>
      <c r="AH12" s="21"/>
      <c r="AI12" s="20"/>
      <c r="AJ12" s="21"/>
      <c r="AK12" s="21"/>
      <c r="AL12" s="21"/>
      <c r="AM12" s="21"/>
      <c r="AN12" s="20"/>
      <c r="AO12" s="21"/>
      <c r="AP12" s="21"/>
      <c r="AQ12" s="21"/>
      <c r="AR12" s="21"/>
      <c r="AS12" s="20"/>
      <c r="AT12" s="21"/>
    </row>
    <row r="13" spans="3:46" ht="12.75">
      <c r="C13" s="111" t="s">
        <v>47</v>
      </c>
      <c r="D13" s="133" t="s">
        <v>138</v>
      </c>
      <c r="E13" s="112">
        <v>-291</v>
      </c>
      <c r="F13" s="112">
        <v>-456</v>
      </c>
      <c r="G13" s="112">
        <v>-201</v>
      </c>
      <c r="H13" s="112">
        <v>-77</v>
      </c>
      <c r="I13" s="112">
        <v>-405</v>
      </c>
      <c r="J13" s="112">
        <v>-127</v>
      </c>
      <c r="K13" s="112">
        <v>189</v>
      </c>
      <c r="L13" s="112">
        <v>390</v>
      </c>
      <c r="M13" s="112">
        <v>330</v>
      </c>
      <c r="N13" s="112">
        <v>512</v>
      </c>
      <c r="O13" s="112">
        <v>104</v>
      </c>
      <c r="P13" s="112">
        <v>-1722.8</v>
      </c>
      <c r="Q13" s="112">
        <v>-2885</v>
      </c>
      <c r="R13" s="112">
        <v>-2826</v>
      </c>
      <c r="S13" s="112">
        <v>-2088</v>
      </c>
      <c r="T13" s="112">
        <v>-1586</v>
      </c>
      <c r="U13" s="112">
        <v>463.2</v>
      </c>
      <c r="V13" s="112">
        <v>-20.600000000000932</v>
      </c>
      <c r="W13" s="112">
        <v>-215.6</v>
      </c>
      <c r="X13" s="112">
        <v>-201</v>
      </c>
      <c r="Y13" s="113">
        <v>543.4852351499999</v>
      </c>
      <c r="Z13" s="113">
        <v>2346.6940000000022</v>
      </c>
      <c r="AA13" s="113">
        <v>875.5601635451858</v>
      </c>
      <c r="AB13" s="113">
        <v>-2220.906281688599</v>
      </c>
      <c r="AC13" s="22"/>
      <c r="AD13" s="22"/>
      <c r="AE13" s="22"/>
      <c r="AF13" s="22"/>
      <c r="AG13" s="22"/>
      <c r="AH13" s="22"/>
      <c r="AI13" s="22"/>
      <c r="AJ13" s="22"/>
      <c r="AK13" s="22"/>
      <c r="AL13" s="22"/>
      <c r="AM13" s="22"/>
      <c r="AN13" s="22"/>
      <c r="AO13" s="22"/>
      <c r="AP13" s="22"/>
      <c r="AQ13" s="22"/>
      <c r="AR13" s="22"/>
      <c r="AS13" s="22"/>
      <c r="AT13" s="22"/>
    </row>
    <row r="14" spans="3:46" ht="12.75">
      <c r="C14" s="130"/>
      <c r="D14" s="16"/>
      <c r="E14" s="19"/>
      <c r="F14" s="19"/>
      <c r="G14" s="19"/>
      <c r="H14" s="19"/>
      <c r="I14" s="19"/>
      <c r="J14" s="19"/>
      <c r="K14" s="19"/>
      <c r="L14" s="19"/>
      <c r="M14" s="19"/>
      <c r="N14" s="19"/>
      <c r="O14" s="19"/>
      <c r="P14" s="19"/>
      <c r="Q14" s="19"/>
      <c r="R14" s="19"/>
      <c r="S14" s="19"/>
      <c r="T14" s="19"/>
      <c r="U14" s="19"/>
      <c r="V14" s="19"/>
      <c r="W14" s="19"/>
      <c r="X14" s="19"/>
      <c r="Y14" s="31"/>
      <c r="Z14" s="31"/>
      <c r="AA14" s="31"/>
      <c r="AB14" s="31"/>
      <c r="AC14" s="22"/>
      <c r="AD14" s="22"/>
      <c r="AE14" s="22"/>
      <c r="AF14" s="22"/>
      <c r="AG14" s="22"/>
      <c r="AH14" s="22"/>
      <c r="AI14" s="22"/>
      <c r="AJ14" s="22"/>
      <c r="AK14" s="22"/>
      <c r="AL14" s="22"/>
      <c r="AM14" s="22"/>
      <c r="AN14" s="22"/>
      <c r="AO14" s="22"/>
      <c r="AP14" s="22"/>
      <c r="AQ14" s="22"/>
      <c r="AR14" s="22"/>
      <c r="AS14" s="22"/>
      <c r="AT14" s="22"/>
    </row>
    <row r="15" spans="3:46" ht="12.75">
      <c r="C15" s="104" t="s">
        <v>261</v>
      </c>
      <c r="D15" s="56" t="s">
        <v>139</v>
      </c>
      <c r="E15" s="19">
        <v>-20</v>
      </c>
      <c r="F15" s="19">
        <v>-150</v>
      </c>
      <c r="G15" s="19">
        <v>116</v>
      </c>
      <c r="H15" s="19">
        <v>260</v>
      </c>
      <c r="I15" s="19">
        <v>-47</v>
      </c>
      <c r="J15" s="19">
        <v>297</v>
      </c>
      <c r="K15" s="19">
        <v>560</v>
      </c>
      <c r="L15" s="19">
        <v>705</v>
      </c>
      <c r="M15" s="19">
        <v>667</v>
      </c>
      <c r="N15" s="19">
        <v>537</v>
      </c>
      <c r="O15" s="19">
        <v>13</v>
      </c>
      <c r="P15" s="19">
        <v>-1333</v>
      </c>
      <c r="Q15" s="19">
        <v>-2076</v>
      </c>
      <c r="R15" s="19">
        <v>-1317</v>
      </c>
      <c r="S15" s="19">
        <v>-404</v>
      </c>
      <c r="T15" s="19">
        <v>109</v>
      </c>
      <c r="U15" s="19">
        <v>1923</v>
      </c>
      <c r="V15" s="31">
        <v>1460.894718120001</v>
      </c>
      <c r="W15" s="31">
        <v>827.4399488240006</v>
      </c>
      <c r="X15" s="31">
        <v>1474.0202899999995</v>
      </c>
      <c r="Y15" s="31">
        <v>1971.4952351499996</v>
      </c>
      <c r="Z15" s="31">
        <v>2959.4</v>
      </c>
      <c r="AA15" s="31">
        <v>1234.1098968152528</v>
      </c>
      <c r="AB15" s="31">
        <v>-1657.1991604000004</v>
      </c>
      <c r="AC15" s="24"/>
      <c r="AD15" s="24"/>
      <c r="AE15" s="24"/>
      <c r="AF15" s="24"/>
      <c r="AG15" s="24"/>
      <c r="AH15" s="24"/>
      <c r="AI15" s="24"/>
      <c r="AJ15" s="24"/>
      <c r="AK15" s="24"/>
      <c r="AL15" s="24"/>
      <c r="AM15" s="24"/>
      <c r="AN15" s="24"/>
      <c r="AO15" s="24"/>
      <c r="AP15" s="24"/>
      <c r="AQ15" s="24"/>
      <c r="AR15" s="24"/>
      <c r="AS15" s="24"/>
      <c r="AT15" s="24"/>
    </row>
    <row r="16" spans="3:67" ht="12.75">
      <c r="C16" s="105"/>
      <c r="D16" s="58"/>
      <c r="E16" s="23"/>
      <c r="F16" s="23"/>
      <c r="G16" s="23"/>
      <c r="H16" s="23"/>
      <c r="I16" s="23"/>
      <c r="J16" s="23"/>
      <c r="K16" s="23"/>
      <c r="L16" s="23"/>
      <c r="M16" s="23"/>
      <c r="N16" s="23"/>
      <c r="O16" s="23"/>
      <c r="P16" s="23"/>
      <c r="Q16" s="23"/>
      <c r="R16" s="23"/>
      <c r="S16" s="23"/>
      <c r="T16" s="23"/>
      <c r="U16" s="23"/>
      <c r="V16" s="23"/>
      <c r="W16" s="23"/>
      <c r="X16" s="23"/>
      <c r="Y16" s="23"/>
      <c r="Z16" s="23"/>
      <c r="AA16" s="23"/>
      <c r="AB16" s="23"/>
      <c r="AC16" s="25"/>
      <c r="AD16" s="25"/>
      <c r="AE16" s="25"/>
      <c r="AF16" s="25"/>
      <c r="AG16" s="25"/>
      <c r="AH16" s="25"/>
      <c r="AI16" s="25"/>
      <c r="AJ16" s="25"/>
      <c r="AK16" s="25"/>
      <c r="AL16" s="25"/>
      <c r="AM16" s="25"/>
      <c r="AN16" s="25"/>
      <c r="AO16" s="25"/>
      <c r="AP16" s="25"/>
      <c r="AQ16" s="25"/>
      <c r="AR16" s="25"/>
      <c r="AS16" s="25"/>
      <c r="AT16" s="25"/>
      <c r="AU16" s="26"/>
      <c r="AV16" s="26"/>
      <c r="AW16" s="26"/>
      <c r="AX16" s="26"/>
      <c r="AY16" s="26"/>
      <c r="AZ16" s="26"/>
      <c r="BA16" s="26"/>
      <c r="BB16" s="26"/>
      <c r="BC16" s="26"/>
      <c r="BD16" s="26"/>
      <c r="BE16" s="26"/>
      <c r="BF16" s="26"/>
      <c r="BG16" s="26"/>
      <c r="BH16" s="26"/>
      <c r="BI16" s="26"/>
      <c r="BJ16" s="26"/>
      <c r="BK16" s="26"/>
      <c r="BL16" s="26"/>
      <c r="BM16" s="26"/>
      <c r="BN16" s="26"/>
      <c r="BO16" s="26"/>
    </row>
    <row r="17" spans="3:46" ht="12.75">
      <c r="C17" s="105" t="s">
        <v>48</v>
      </c>
      <c r="D17" s="56" t="s">
        <v>140</v>
      </c>
      <c r="E17" s="23">
        <v>776</v>
      </c>
      <c r="F17" s="23">
        <v>742</v>
      </c>
      <c r="G17" s="23">
        <v>959</v>
      </c>
      <c r="H17" s="23">
        <v>1236</v>
      </c>
      <c r="I17" s="23">
        <v>1455</v>
      </c>
      <c r="J17" s="23">
        <v>1712</v>
      </c>
      <c r="K17" s="23">
        <v>2214</v>
      </c>
      <c r="L17" s="23">
        <v>2674</v>
      </c>
      <c r="M17" s="23">
        <v>3219</v>
      </c>
      <c r="N17" s="23">
        <v>3515</v>
      </c>
      <c r="O17" s="23">
        <v>4296</v>
      </c>
      <c r="P17" s="23">
        <v>3397</v>
      </c>
      <c r="Q17" s="23">
        <v>3282</v>
      </c>
      <c r="R17" s="23">
        <v>3147</v>
      </c>
      <c r="S17" s="23">
        <v>3623</v>
      </c>
      <c r="T17" s="23">
        <v>3782</v>
      </c>
      <c r="U17" s="23">
        <v>5332</v>
      </c>
      <c r="V17" s="57">
        <v>5254.394718120001</v>
      </c>
      <c r="W17" s="57">
        <v>5342.733612824</v>
      </c>
      <c r="X17" s="57">
        <v>6031.82029</v>
      </c>
      <c r="Y17" s="57">
        <v>7079.395235149999</v>
      </c>
      <c r="Z17" s="57">
        <v>7507.4</v>
      </c>
      <c r="AA17" s="57">
        <v>7263.209896815252</v>
      </c>
      <c r="AB17" s="57">
        <v>7428.5008396</v>
      </c>
      <c r="AC17" s="25"/>
      <c r="AD17" s="25"/>
      <c r="AE17" s="25"/>
      <c r="AF17" s="25"/>
      <c r="AG17" s="25"/>
      <c r="AH17" s="25"/>
      <c r="AI17" s="25"/>
      <c r="AJ17" s="25"/>
      <c r="AK17" s="25"/>
      <c r="AL17" s="25"/>
      <c r="AM17" s="25"/>
      <c r="AN17" s="25"/>
      <c r="AO17" s="25"/>
      <c r="AP17" s="25"/>
      <c r="AQ17" s="25"/>
      <c r="AR17" s="25"/>
      <c r="AS17" s="25"/>
      <c r="AT17" s="25"/>
    </row>
    <row r="18" spans="3:46" ht="12.75">
      <c r="C18" s="105" t="s">
        <v>49</v>
      </c>
      <c r="D18" s="56" t="s">
        <v>141</v>
      </c>
      <c r="E18" s="23">
        <v>472</v>
      </c>
      <c r="F18" s="23">
        <v>409</v>
      </c>
      <c r="G18" s="23">
        <v>483</v>
      </c>
      <c r="H18" s="23">
        <v>612</v>
      </c>
      <c r="I18" s="23">
        <v>675</v>
      </c>
      <c r="J18" s="23">
        <v>764</v>
      </c>
      <c r="K18" s="23">
        <v>1293</v>
      </c>
      <c r="L18" s="23">
        <v>1577</v>
      </c>
      <c r="M18" s="23">
        <v>1936</v>
      </c>
      <c r="N18" s="23">
        <v>2086</v>
      </c>
      <c r="O18" s="23">
        <v>2208</v>
      </c>
      <c r="P18" s="23">
        <v>1507</v>
      </c>
      <c r="Q18" s="23">
        <v>1515</v>
      </c>
      <c r="R18" s="23">
        <v>1443</v>
      </c>
      <c r="S18" s="23">
        <v>1734</v>
      </c>
      <c r="T18" s="23">
        <v>1702</v>
      </c>
      <c r="U18" s="23">
        <v>2742</v>
      </c>
      <c r="V18" s="57">
        <v>1632.9681571200001</v>
      </c>
      <c r="W18" s="57">
        <v>1621.1848194240001</v>
      </c>
      <c r="X18" s="57">
        <v>1476.8</v>
      </c>
      <c r="Y18" s="57">
        <v>1399.2</v>
      </c>
      <c r="Z18" s="57">
        <v>1323.6</v>
      </c>
      <c r="AA18" s="57">
        <v>1258.9</v>
      </c>
      <c r="AB18" s="57">
        <v>1139.7008396</v>
      </c>
      <c r="AC18" s="25"/>
      <c r="AD18" s="25"/>
      <c r="AE18" s="25"/>
      <c r="AF18" s="25"/>
      <c r="AG18" s="25"/>
      <c r="AH18" s="25"/>
      <c r="AI18" s="25"/>
      <c r="AJ18" s="25"/>
      <c r="AK18" s="25"/>
      <c r="AL18" s="25"/>
      <c r="AM18" s="25"/>
      <c r="AN18" s="25"/>
      <c r="AO18" s="25"/>
      <c r="AP18" s="25"/>
      <c r="AQ18" s="25"/>
      <c r="AR18" s="25"/>
      <c r="AS18" s="25"/>
      <c r="AT18" s="25"/>
    </row>
    <row r="19" spans="3:46" ht="12.75">
      <c r="C19" s="105" t="s">
        <v>50</v>
      </c>
      <c r="D19" s="56" t="s">
        <v>142</v>
      </c>
      <c r="E19" s="27">
        <v>73</v>
      </c>
      <c r="F19" s="27">
        <v>69</v>
      </c>
      <c r="G19" s="27">
        <v>61</v>
      </c>
      <c r="H19" s="27">
        <v>57</v>
      </c>
      <c r="I19" s="27">
        <v>108</v>
      </c>
      <c r="J19" s="27">
        <v>103</v>
      </c>
      <c r="K19" s="27">
        <v>67</v>
      </c>
      <c r="L19" s="27">
        <v>86</v>
      </c>
      <c r="M19" s="27">
        <v>119</v>
      </c>
      <c r="N19" s="27">
        <v>119</v>
      </c>
      <c r="O19" s="27">
        <v>100</v>
      </c>
      <c r="P19" s="27">
        <v>34</v>
      </c>
      <c r="Q19" s="27">
        <v>213</v>
      </c>
      <c r="R19" s="27">
        <v>434</v>
      </c>
      <c r="S19" s="27">
        <v>445</v>
      </c>
      <c r="T19" s="27">
        <v>409</v>
      </c>
      <c r="U19" s="27">
        <v>619</v>
      </c>
      <c r="V19" s="27">
        <v>1341.5513610000003</v>
      </c>
      <c r="W19" s="27">
        <v>988.2371933999999</v>
      </c>
      <c r="X19" s="27">
        <v>1399.8202899999999</v>
      </c>
      <c r="Y19" s="57">
        <v>1950.9952351499996</v>
      </c>
      <c r="Z19" s="57">
        <v>1460.5</v>
      </c>
      <c r="AA19" s="57">
        <v>1395.5658968152522</v>
      </c>
      <c r="AB19" s="57">
        <v>1323</v>
      </c>
      <c r="AC19" s="25"/>
      <c r="AD19" s="25"/>
      <c r="AE19" s="25"/>
      <c r="AF19" s="25"/>
      <c r="AG19" s="25"/>
      <c r="AH19" s="25"/>
      <c r="AI19" s="25"/>
      <c r="AJ19" s="25"/>
      <c r="AK19" s="25"/>
      <c r="AL19" s="25"/>
      <c r="AM19" s="25"/>
      <c r="AN19" s="25"/>
      <c r="AO19" s="25"/>
      <c r="AP19" s="25"/>
      <c r="AQ19" s="25"/>
      <c r="AR19" s="25"/>
      <c r="AS19" s="25"/>
      <c r="AT19" s="25"/>
    </row>
    <row r="20" spans="3:46" ht="12.75">
      <c r="C20" s="105" t="s">
        <v>51</v>
      </c>
      <c r="D20" s="56" t="s">
        <v>143</v>
      </c>
      <c r="E20" s="23">
        <v>0</v>
      </c>
      <c r="F20" s="23">
        <v>0</v>
      </c>
      <c r="G20" s="23">
        <v>1</v>
      </c>
      <c r="H20" s="23">
        <v>1</v>
      </c>
      <c r="I20" s="23">
        <v>3</v>
      </c>
      <c r="J20" s="23">
        <v>3</v>
      </c>
      <c r="K20" s="23">
        <v>3</v>
      </c>
      <c r="L20" s="23">
        <v>9</v>
      </c>
      <c r="M20" s="23">
        <v>10</v>
      </c>
      <c r="N20" s="23">
        <v>12</v>
      </c>
      <c r="O20" s="23">
        <v>10</v>
      </c>
      <c r="P20" s="23">
        <v>9</v>
      </c>
      <c r="Q20" s="23">
        <v>14</v>
      </c>
      <c r="R20" s="23">
        <v>17</v>
      </c>
      <c r="S20" s="23">
        <v>38</v>
      </c>
      <c r="T20" s="23">
        <v>126</v>
      </c>
      <c r="U20" s="23">
        <v>201</v>
      </c>
      <c r="V20" s="57">
        <v>262.8752</v>
      </c>
      <c r="W20" s="57">
        <v>304.2116</v>
      </c>
      <c r="X20" s="57">
        <v>457</v>
      </c>
      <c r="Y20" s="57">
        <v>544.8</v>
      </c>
      <c r="Z20" s="57">
        <v>630.2000000000007</v>
      </c>
      <c r="AA20" s="57">
        <v>555.444</v>
      </c>
      <c r="AB20" s="57">
        <v>567</v>
      </c>
      <c r="AC20" s="25"/>
      <c r="AD20" s="25"/>
      <c r="AE20" s="25"/>
      <c r="AF20" s="25"/>
      <c r="AG20" s="25"/>
      <c r="AH20" s="25"/>
      <c r="AI20" s="25"/>
      <c r="AJ20" s="25"/>
      <c r="AK20" s="25"/>
      <c r="AL20" s="25"/>
      <c r="AM20" s="25"/>
      <c r="AN20" s="25"/>
      <c r="AO20" s="25"/>
      <c r="AP20" s="25"/>
      <c r="AQ20" s="25"/>
      <c r="AR20" s="25"/>
      <c r="AS20" s="25"/>
      <c r="AT20" s="25"/>
    </row>
    <row r="21" spans="3:46" ht="12.75">
      <c r="C21" s="105" t="s">
        <v>52</v>
      </c>
      <c r="D21" s="56" t="s">
        <v>144</v>
      </c>
      <c r="E21" s="23">
        <v>0</v>
      </c>
      <c r="F21" s="23">
        <v>0</v>
      </c>
      <c r="G21" s="23">
        <v>0</v>
      </c>
      <c r="H21" s="23">
        <v>0</v>
      </c>
      <c r="I21" s="23">
        <v>0</v>
      </c>
      <c r="J21" s="23">
        <v>0</v>
      </c>
      <c r="K21" s="23">
        <v>0</v>
      </c>
      <c r="L21" s="23">
        <v>0</v>
      </c>
      <c r="M21" s="23">
        <v>0</v>
      </c>
      <c r="N21" s="23">
        <v>0</v>
      </c>
      <c r="O21" s="23">
        <v>0</v>
      </c>
      <c r="P21" s="23">
        <v>0</v>
      </c>
      <c r="Q21" s="23">
        <v>0</v>
      </c>
      <c r="R21" s="23">
        <v>46</v>
      </c>
      <c r="S21" s="23">
        <v>62</v>
      </c>
      <c r="T21" s="23">
        <v>55</v>
      </c>
      <c r="U21" s="23">
        <v>48</v>
      </c>
      <c r="V21" s="57">
        <v>75.9</v>
      </c>
      <c r="W21" s="57">
        <v>160.5</v>
      </c>
      <c r="X21" s="57">
        <v>187.7</v>
      </c>
      <c r="Y21" s="57">
        <v>146.3</v>
      </c>
      <c r="Z21" s="57">
        <v>143.5</v>
      </c>
      <c r="AA21" s="57">
        <v>125.1</v>
      </c>
      <c r="AB21" s="57">
        <v>102</v>
      </c>
      <c r="AC21" s="25"/>
      <c r="AD21" s="25"/>
      <c r="AE21" s="25"/>
      <c r="AF21" s="25"/>
      <c r="AG21" s="25"/>
      <c r="AH21" s="25"/>
      <c r="AI21" s="25"/>
      <c r="AJ21" s="25"/>
      <c r="AK21" s="25"/>
      <c r="AL21" s="25"/>
      <c r="AM21" s="25"/>
      <c r="AN21" s="25"/>
      <c r="AO21" s="25"/>
      <c r="AP21" s="25"/>
      <c r="AQ21" s="25"/>
      <c r="AR21" s="25"/>
      <c r="AS21" s="25"/>
      <c r="AT21" s="25"/>
    </row>
    <row r="22" spans="3:46" ht="12.75">
      <c r="C22" s="105" t="s">
        <v>53</v>
      </c>
      <c r="D22" s="56" t="s">
        <v>145</v>
      </c>
      <c r="E22" s="23">
        <v>6</v>
      </c>
      <c r="F22" s="23">
        <v>5</v>
      </c>
      <c r="G22" s="23">
        <v>10</v>
      </c>
      <c r="H22" s="23">
        <v>0</v>
      </c>
      <c r="I22" s="23">
        <v>0</v>
      </c>
      <c r="J22" s="23">
        <v>29</v>
      </c>
      <c r="K22" s="23">
        <v>12</v>
      </c>
      <c r="L22" s="23">
        <v>14</v>
      </c>
      <c r="M22" s="23">
        <v>64</v>
      </c>
      <c r="N22" s="23">
        <v>74</v>
      </c>
      <c r="O22" s="23">
        <v>310</v>
      </c>
      <c r="P22" s="23">
        <v>239</v>
      </c>
      <c r="Q22" s="23">
        <v>169</v>
      </c>
      <c r="R22" s="23">
        <v>177</v>
      </c>
      <c r="S22" s="23">
        <v>245</v>
      </c>
      <c r="T22" s="23">
        <v>365</v>
      </c>
      <c r="U22" s="23">
        <v>359</v>
      </c>
      <c r="V22" s="57">
        <v>384.8</v>
      </c>
      <c r="W22" s="57">
        <v>412.7</v>
      </c>
      <c r="X22" s="57">
        <v>365.7</v>
      </c>
      <c r="Y22" s="57">
        <v>374.4</v>
      </c>
      <c r="Z22" s="57">
        <v>408.5</v>
      </c>
      <c r="AA22" s="57">
        <v>363.5</v>
      </c>
      <c r="AB22" s="57">
        <v>312.5</v>
      </c>
      <c r="AC22" s="25"/>
      <c r="AD22" s="25"/>
      <c r="AE22" s="25"/>
      <c r="AF22" s="25"/>
      <c r="AG22" s="25"/>
      <c r="AH22" s="25"/>
      <c r="AI22" s="25"/>
      <c r="AJ22" s="25"/>
      <c r="AK22" s="25"/>
      <c r="AL22" s="25"/>
      <c r="AM22" s="25"/>
      <c r="AN22" s="25"/>
      <c r="AO22" s="25"/>
      <c r="AP22" s="25"/>
      <c r="AQ22" s="25"/>
      <c r="AR22" s="25"/>
      <c r="AS22" s="25"/>
      <c r="AT22" s="25"/>
    </row>
    <row r="23" spans="3:46" ht="12.75">
      <c r="C23" s="106" t="s">
        <v>54</v>
      </c>
      <c r="D23" s="56" t="s">
        <v>146</v>
      </c>
      <c r="E23" s="23">
        <v>3.7</v>
      </c>
      <c r="F23" s="23">
        <v>6.2</v>
      </c>
      <c r="G23" s="23">
        <v>46</v>
      </c>
      <c r="H23" s="23">
        <v>80.2</v>
      </c>
      <c r="I23" s="23">
        <v>5.9</v>
      </c>
      <c r="J23" s="23">
        <v>12.3</v>
      </c>
      <c r="K23" s="23">
        <v>11</v>
      </c>
      <c r="L23" s="23">
        <v>17.8</v>
      </c>
      <c r="M23" s="23">
        <v>6.6</v>
      </c>
      <c r="N23" s="23">
        <v>1.9</v>
      </c>
      <c r="O23" s="23">
        <v>61</v>
      </c>
      <c r="P23" s="23">
        <v>64.1</v>
      </c>
      <c r="Q23" s="23">
        <v>40.2</v>
      </c>
      <c r="R23" s="23">
        <v>35.2</v>
      </c>
      <c r="S23" s="23">
        <v>34.8</v>
      </c>
      <c r="T23" s="23">
        <v>35.2</v>
      </c>
      <c r="U23" s="23">
        <v>37.1</v>
      </c>
      <c r="V23" s="57">
        <v>59.4</v>
      </c>
      <c r="W23" s="57">
        <v>90.5</v>
      </c>
      <c r="X23" s="57">
        <v>108.8</v>
      </c>
      <c r="Y23" s="57">
        <v>112.9</v>
      </c>
      <c r="Z23" s="57">
        <v>142.8</v>
      </c>
      <c r="AA23" s="57">
        <v>179.7</v>
      </c>
      <c r="AB23" s="57">
        <v>399.6</v>
      </c>
      <c r="AC23" s="25"/>
      <c r="AD23" s="25"/>
      <c r="AE23" s="25"/>
      <c r="AF23" s="25"/>
      <c r="AG23" s="25"/>
      <c r="AH23" s="25"/>
      <c r="AI23" s="25"/>
      <c r="AJ23" s="25"/>
      <c r="AK23" s="25"/>
      <c r="AL23" s="25"/>
      <c r="AM23" s="25"/>
      <c r="AN23" s="25"/>
      <c r="AO23" s="25"/>
      <c r="AP23" s="25"/>
      <c r="AQ23" s="25"/>
      <c r="AR23" s="25"/>
      <c r="AS23" s="25"/>
      <c r="AT23" s="25"/>
    </row>
    <row r="24" spans="3:46" ht="12.75">
      <c r="C24" s="105" t="s">
        <v>55</v>
      </c>
      <c r="D24" s="56" t="s">
        <v>147</v>
      </c>
      <c r="E24" s="23">
        <v>221.3</v>
      </c>
      <c r="F24" s="23">
        <v>252.8</v>
      </c>
      <c r="G24" s="23">
        <v>358</v>
      </c>
      <c r="H24" s="23">
        <v>485.8</v>
      </c>
      <c r="I24" s="23">
        <v>663.1</v>
      </c>
      <c r="J24" s="23">
        <v>800.7</v>
      </c>
      <c r="K24" s="23">
        <v>828</v>
      </c>
      <c r="L24" s="23">
        <v>970.2</v>
      </c>
      <c r="M24" s="23">
        <v>1083.4</v>
      </c>
      <c r="N24" s="23">
        <v>1222.1</v>
      </c>
      <c r="O24" s="23">
        <v>1607</v>
      </c>
      <c r="P24" s="23">
        <v>1543.9</v>
      </c>
      <c r="Q24" s="23">
        <v>1330.8</v>
      </c>
      <c r="R24" s="23">
        <v>994.8</v>
      </c>
      <c r="S24" s="23">
        <v>1064.2</v>
      </c>
      <c r="T24" s="23">
        <v>1089.8</v>
      </c>
      <c r="U24" s="23">
        <v>1325.9</v>
      </c>
      <c r="V24" s="23">
        <v>1496.9</v>
      </c>
      <c r="W24" s="23">
        <v>1765.4</v>
      </c>
      <c r="X24" s="23">
        <v>2036</v>
      </c>
      <c r="Y24" s="57">
        <v>2550.8</v>
      </c>
      <c r="Z24" s="57">
        <v>3398.3</v>
      </c>
      <c r="AA24" s="57">
        <v>3385</v>
      </c>
      <c r="AB24" s="57">
        <v>3584.7</v>
      </c>
      <c r="AC24" s="25"/>
      <c r="AD24" s="25"/>
      <c r="AE24" s="25"/>
      <c r="AF24" s="25"/>
      <c r="AG24" s="25"/>
      <c r="AH24" s="25"/>
      <c r="AI24" s="25"/>
      <c r="AJ24" s="25"/>
      <c r="AK24" s="25"/>
      <c r="AL24" s="25"/>
      <c r="AM24" s="25"/>
      <c r="AN24" s="25"/>
      <c r="AO24" s="25"/>
      <c r="AP24" s="25"/>
      <c r="AQ24" s="25"/>
      <c r="AR24" s="25"/>
      <c r="AS24" s="25"/>
      <c r="AT24" s="25"/>
    </row>
    <row r="25" spans="3:46" ht="12.75">
      <c r="C25" s="13"/>
      <c r="D25" s="59"/>
      <c r="E25" s="27"/>
      <c r="F25" s="27"/>
      <c r="G25" s="27"/>
      <c r="H25" s="27"/>
      <c r="I25" s="27"/>
      <c r="J25" s="27"/>
      <c r="K25" s="27"/>
      <c r="L25" s="27"/>
      <c r="M25" s="27"/>
      <c r="N25" s="27"/>
      <c r="O25" s="27"/>
      <c r="P25" s="27"/>
      <c r="Q25" s="27"/>
      <c r="R25" s="27"/>
      <c r="S25" s="27"/>
      <c r="T25" s="27"/>
      <c r="U25" s="27"/>
      <c r="V25" s="27"/>
      <c r="W25" s="27"/>
      <c r="X25" s="27"/>
      <c r="Y25" s="27"/>
      <c r="Z25" s="27"/>
      <c r="AA25" s="27"/>
      <c r="AB25" s="27"/>
      <c r="AC25" s="25"/>
      <c r="AD25" s="25"/>
      <c r="AE25" s="25"/>
      <c r="AF25" s="25"/>
      <c r="AG25" s="25"/>
      <c r="AH25" s="25"/>
      <c r="AI25" s="25"/>
      <c r="AJ25" s="25"/>
      <c r="AK25" s="25"/>
      <c r="AL25" s="25"/>
      <c r="AM25" s="25"/>
      <c r="AN25" s="25"/>
      <c r="AO25" s="25"/>
      <c r="AP25" s="25"/>
      <c r="AQ25" s="25"/>
      <c r="AR25" s="25"/>
      <c r="AS25" s="25"/>
      <c r="AT25" s="25"/>
    </row>
    <row r="26" spans="3:46" ht="12.75">
      <c r="C26" s="105" t="s">
        <v>56</v>
      </c>
      <c r="D26" s="56" t="s">
        <v>148</v>
      </c>
      <c r="E26" s="23">
        <v>796</v>
      </c>
      <c r="F26" s="23">
        <v>892</v>
      </c>
      <c r="G26" s="23">
        <v>843</v>
      </c>
      <c r="H26" s="23">
        <v>976</v>
      </c>
      <c r="I26" s="23">
        <v>1502</v>
      </c>
      <c r="J26" s="23">
        <v>1415</v>
      </c>
      <c r="K26" s="23">
        <v>1654</v>
      </c>
      <c r="L26" s="23">
        <v>1969</v>
      </c>
      <c r="M26" s="23">
        <v>2552</v>
      </c>
      <c r="N26" s="23">
        <v>2978</v>
      </c>
      <c r="O26" s="23">
        <v>4283</v>
      </c>
      <c r="P26" s="23">
        <v>4730</v>
      </c>
      <c r="Q26" s="23">
        <v>5358</v>
      </c>
      <c r="R26" s="23">
        <v>4464</v>
      </c>
      <c r="S26" s="23">
        <v>4027</v>
      </c>
      <c r="T26" s="23">
        <v>3673</v>
      </c>
      <c r="U26" s="23">
        <v>3409</v>
      </c>
      <c r="V26" s="57">
        <v>3793.5</v>
      </c>
      <c r="W26" s="57">
        <v>4515.293664</v>
      </c>
      <c r="X26" s="57">
        <v>4557.8</v>
      </c>
      <c r="Y26" s="57">
        <v>5107.9</v>
      </c>
      <c r="Z26" s="57">
        <v>4548</v>
      </c>
      <c r="AA26" s="57">
        <v>6029.1</v>
      </c>
      <c r="AB26" s="57">
        <v>9085.7</v>
      </c>
      <c r="AC26" s="25"/>
      <c r="AD26" s="25"/>
      <c r="AE26" s="25"/>
      <c r="AF26" s="25"/>
      <c r="AG26" s="25"/>
      <c r="AH26" s="25"/>
      <c r="AI26" s="25"/>
      <c r="AJ26" s="25"/>
      <c r="AK26" s="25"/>
      <c r="AL26" s="25"/>
      <c r="AM26" s="25"/>
      <c r="AN26" s="25"/>
      <c r="AO26" s="25"/>
      <c r="AP26" s="25"/>
      <c r="AQ26" s="25"/>
      <c r="AR26" s="25"/>
      <c r="AS26" s="25"/>
      <c r="AT26" s="25"/>
    </row>
    <row r="27" spans="3:46" ht="12.75">
      <c r="C27" s="105" t="s">
        <v>57</v>
      </c>
      <c r="D27" s="56" t="s">
        <v>149</v>
      </c>
      <c r="E27" s="23" t="s">
        <v>58</v>
      </c>
      <c r="F27" s="23" t="s">
        <v>58</v>
      </c>
      <c r="G27" s="23" t="s">
        <v>58</v>
      </c>
      <c r="H27" s="23" t="s">
        <v>58</v>
      </c>
      <c r="I27" s="23" t="s">
        <v>58</v>
      </c>
      <c r="J27" s="23">
        <v>170</v>
      </c>
      <c r="K27" s="23">
        <v>199</v>
      </c>
      <c r="L27" s="23">
        <v>275</v>
      </c>
      <c r="M27" s="23">
        <v>459</v>
      </c>
      <c r="N27" s="23">
        <v>417</v>
      </c>
      <c r="O27" s="23">
        <v>570</v>
      </c>
      <c r="P27" s="23">
        <v>605</v>
      </c>
      <c r="Q27" s="23">
        <v>675</v>
      </c>
      <c r="R27" s="23">
        <v>487</v>
      </c>
      <c r="S27" s="23">
        <v>387</v>
      </c>
      <c r="T27" s="23">
        <v>345</v>
      </c>
      <c r="U27" s="23">
        <v>380</v>
      </c>
      <c r="V27" s="57">
        <v>488.2</v>
      </c>
      <c r="W27" s="57">
        <v>514.8</v>
      </c>
      <c r="X27" s="57">
        <v>470.4</v>
      </c>
      <c r="Y27" s="57">
        <v>520</v>
      </c>
      <c r="Z27" s="57">
        <v>570.4</v>
      </c>
      <c r="AA27" s="57">
        <v>825.3</v>
      </c>
      <c r="AB27" s="57">
        <v>1665.7</v>
      </c>
      <c r="AC27" s="25"/>
      <c r="AD27" s="25"/>
      <c r="AE27" s="25"/>
      <c r="AF27" s="25"/>
      <c r="AG27" s="25"/>
      <c r="AH27" s="25"/>
      <c r="AI27" s="25"/>
      <c r="AJ27" s="25"/>
      <c r="AK27" s="25"/>
      <c r="AL27" s="25"/>
      <c r="AM27" s="25"/>
      <c r="AN27" s="25"/>
      <c r="AO27" s="25"/>
      <c r="AP27" s="25"/>
      <c r="AQ27" s="25"/>
      <c r="AR27" s="25"/>
      <c r="AS27" s="25"/>
      <c r="AT27" s="25"/>
    </row>
    <row r="28" spans="3:46" ht="12.75">
      <c r="C28" s="105" t="s">
        <v>59</v>
      </c>
      <c r="D28" s="56" t="s">
        <v>150</v>
      </c>
      <c r="E28" s="23" t="s">
        <v>58</v>
      </c>
      <c r="F28" s="23" t="s">
        <v>58</v>
      </c>
      <c r="G28" s="23" t="s">
        <v>58</v>
      </c>
      <c r="H28" s="23" t="s">
        <v>58</v>
      </c>
      <c r="I28" s="23" t="s">
        <v>58</v>
      </c>
      <c r="J28" s="23">
        <v>736</v>
      </c>
      <c r="K28" s="23">
        <v>810</v>
      </c>
      <c r="L28" s="23">
        <v>1044</v>
      </c>
      <c r="M28" s="23">
        <v>1302</v>
      </c>
      <c r="N28" s="23">
        <v>1578</v>
      </c>
      <c r="O28" s="23">
        <v>2257</v>
      </c>
      <c r="P28" s="23">
        <v>2460</v>
      </c>
      <c r="Q28" s="23">
        <v>2711</v>
      </c>
      <c r="R28" s="23">
        <v>2286</v>
      </c>
      <c r="S28" s="23">
        <v>2231</v>
      </c>
      <c r="T28" s="23">
        <v>2163</v>
      </c>
      <c r="U28" s="23">
        <v>1784</v>
      </c>
      <c r="V28" s="57">
        <v>1924.6</v>
      </c>
      <c r="W28" s="57">
        <v>2413.193664</v>
      </c>
      <c r="X28" s="57">
        <v>2492.4</v>
      </c>
      <c r="Y28" s="57">
        <v>2706.7</v>
      </c>
      <c r="Z28" s="57">
        <v>2522.3</v>
      </c>
      <c r="AA28" s="57">
        <v>3258.9</v>
      </c>
      <c r="AB28" s="57">
        <v>3797.1</v>
      </c>
      <c r="AC28" s="25"/>
      <c r="AD28" s="25"/>
      <c r="AE28" s="25"/>
      <c r="AF28" s="25"/>
      <c r="AG28" s="25"/>
      <c r="AH28" s="25"/>
      <c r="AI28" s="25"/>
      <c r="AJ28" s="25"/>
      <c r="AK28" s="25"/>
      <c r="AL28" s="25"/>
      <c r="AM28" s="25"/>
      <c r="AN28" s="25"/>
      <c r="AO28" s="25"/>
      <c r="AP28" s="25"/>
      <c r="AQ28" s="25"/>
      <c r="AR28" s="25"/>
      <c r="AS28" s="25"/>
      <c r="AT28" s="25"/>
    </row>
    <row r="29" spans="3:46" ht="12.75">
      <c r="C29" s="107" t="s">
        <v>60</v>
      </c>
      <c r="D29" s="56" t="s">
        <v>151</v>
      </c>
      <c r="E29" s="23">
        <v>4</v>
      </c>
      <c r="F29" s="23">
        <v>6</v>
      </c>
      <c r="G29" s="23">
        <v>3</v>
      </c>
      <c r="H29" s="23">
        <v>3</v>
      </c>
      <c r="I29" s="23">
        <v>2</v>
      </c>
      <c r="J29" s="23">
        <v>10</v>
      </c>
      <c r="K29" s="23">
        <v>37</v>
      </c>
      <c r="L29" s="23">
        <v>130</v>
      </c>
      <c r="M29" s="23">
        <v>193</v>
      </c>
      <c r="N29" s="23">
        <v>304</v>
      </c>
      <c r="O29" s="23">
        <v>530</v>
      </c>
      <c r="P29" s="23">
        <v>696</v>
      </c>
      <c r="Q29" s="23">
        <v>633</v>
      </c>
      <c r="R29" s="23">
        <v>626</v>
      </c>
      <c r="S29" s="23">
        <v>450</v>
      </c>
      <c r="T29" s="23">
        <v>466</v>
      </c>
      <c r="U29" s="23">
        <v>130</v>
      </c>
      <c r="V29" s="57">
        <v>101.2</v>
      </c>
      <c r="W29" s="57">
        <v>147.69366399999998</v>
      </c>
      <c r="X29" s="57">
        <v>210.4</v>
      </c>
      <c r="Y29" s="27">
        <v>315.84148799999997</v>
      </c>
      <c r="Z29" s="27">
        <v>237.002838195</v>
      </c>
      <c r="AA29" s="27">
        <v>272.76353900000004</v>
      </c>
      <c r="AB29" s="27">
        <v>328.2</v>
      </c>
      <c r="AC29" s="25"/>
      <c r="AD29" s="25"/>
      <c r="AE29" s="25"/>
      <c r="AF29" s="25"/>
      <c r="AG29" s="25"/>
      <c r="AH29" s="25"/>
      <c r="AI29" s="25"/>
      <c r="AJ29" s="25"/>
      <c r="AK29" s="25"/>
      <c r="AL29" s="25"/>
      <c r="AM29" s="25"/>
      <c r="AN29" s="25"/>
      <c r="AO29" s="25"/>
      <c r="AP29" s="25"/>
      <c r="AQ29" s="25"/>
      <c r="AR29" s="25"/>
      <c r="AS29" s="25"/>
      <c r="AT29" s="25"/>
    </row>
    <row r="30" spans="3:46" ht="12.75">
      <c r="C30" s="105" t="s">
        <v>61</v>
      </c>
      <c r="D30" s="56" t="s">
        <v>152</v>
      </c>
      <c r="E30" s="23" t="s">
        <v>58</v>
      </c>
      <c r="F30" s="23" t="s">
        <v>58</v>
      </c>
      <c r="G30" s="23" t="s">
        <v>58</v>
      </c>
      <c r="H30" s="23" t="s">
        <v>58</v>
      </c>
      <c r="I30" s="23" t="s">
        <v>58</v>
      </c>
      <c r="J30" s="23">
        <v>726</v>
      </c>
      <c r="K30" s="23">
        <v>773</v>
      </c>
      <c r="L30" s="23">
        <v>914</v>
      </c>
      <c r="M30" s="23">
        <v>1109</v>
      </c>
      <c r="N30" s="23">
        <v>1274</v>
      </c>
      <c r="O30" s="23">
        <v>1727</v>
      </c>
      <c r="P30" s="23">
        <v>1764</v>
      </c>
      <c r="Q30" s="23">
        <v>2078</v>
      </c>
      <c r="R30" s="23">
        <v>1660</v>
      </c>
      <c r="S30" s="23">
        <v>1781</v>
      </c>
      <c r="T30" s="23">
        <v>1697</v>
      </c>
      <c r="U30" s="23">
        <v>1654</v>
      </c>
      <c r="V30" s="57">
        <v>1823.4</v>
      </c>
      <c r="W30" s="57">
        <v>2265.5</v>
      </c>
      <c r="X30" s="57">
        <v>2282</v>
      </c>
      <c r="Y30" s="57">
        <v>2390.858512</v>
      </c>
      <c r="Z30" s="57">
        <v>2285.297161805</v>
      </c>
      <c r="AA30" s="57">
        <v>2986.136461</v>
      </c>
      <c r="AB30" s="57">
        <v>3468.9</v>
      </c>
      <c r="AC30" s="25"/>
      <c r="AD30" s="25"/>
      <c r="AE30" s="25"/>
      <c r="AF30" s="25"/>
      <c r="AG30" s="25"/>
      <c r="AH30" s="25"/>
      <c r="AI30" s="25"/>
      <c r="AJ30" s="25"/>
      <c r="AK30" s="25"/>
      <c r="AL30" s="25"/>
      <c r="AM30" s="25"/>
      <c r="AN30" s="25"/>
      <c r="AO30" s="25"/>
      <c r="AP30" s="25"/>
      <c r="AQ30" s="25"/>
      <c r="AR30" s="25"/>
      <c r="AS30" s="25"/>
      <c r="AT30" s="25"/>
    </row>
    <row r="31" spans="3:46" ht="12.75">
      <c r="C31" s="105" t="s">
        <v>62</v>
      </c>
      <c r="D31" s="56" t="s">
        <v>153</v>
      </c>
      <c r="E31" s="27" t="s">
        <v>58</v>
      </c>
      <c r="F31" s="27" t="s">
        <v>58</v>
      </c>
      <c r="G31" s="27" t="s">
        <v>58</v>
      </c>
      <c r="H31" s="27" t="s">
        <v>58</v>
      </c>
      <c r="I31" s="27" t="s">
        <v>58</v>
      </c>
      <c r="J31" s="27">
        <v>509</v>
      </c>
      <c r="K31" s="27">
        <v>645</v>
      </c>
      <c r="L31" s="27">
        <v>650</v>
      </c>
      <c r="M31" s="27">
        <v>791</v>
      </c>
      <c r="N31" s="27">
        <v>983</v>
      </c>
      <c r="O31" s="27">
        <v>1456</v>
      </c>
      <c r="P31" s="27">
        <v>1665</v>
      </c>
      <c r="Q31" s="27">
        <v>1972</v>
      </c>
      <c r="R31" s="27">
        <v>1691</v>
      </c>
      <c r="S31" s="27">
        <v>1409</v>
      </c>
      <c r="T31" s="27">
        <v>1165</v>
      </c>
      <c r="U31" s="27">
        <v>1245</v>
      </c>
      <c r="V31" s="57">
        <v>1380.7</v>
      </c>
      <c r="W31" s="57">
        <v>1587.3</v>
      </c>
      <c r="X31" s="57">
        <v>1595</v>
      </c>
      <c r="Y31" s="57">
        <v>1881.2</v>
      </c>
      <c r="Z31" s="57">
        <v>1455.3</v>
      </c>
      <c r="AA31" s="57">
        <v>1944.9</v>
      </c>
      <c r="AB31" s="57">
        <v>3622.9</v>
      </c>
      <c r="AC31" s="25"/>
      <c r="AD31" s="25"/>
      <c r="AE31" s="25"/>
      <c r="AF31" s="25"/>
      <c r="AG31" s="25"/>
      <c r="AH31" s="25"/>
      <c r="AI31" s="25"/>
      <c r="AJ31" s="25"/>
      <c r="AK31" s="25"/>
      <c r="AL31" s="25"/>
      <c r="AM31" s="25"/>
      <c r="AN31" s="25"/>
      <c r="AO31" s="25"/>
      <c r="AP31" s="25"/>
      <c r="AQ31" s="25"/>
      <c r="AR31" s="25"/>
      <c r="AS31" s="25"/>
      <c r="AT31" s="25"/>
    </row>
    <row r="32" spans="3:46" ht="12.75">
      <c r="C32" s="105"/>
      <c r="D32" s="56"/>
      <c r="E32" s="27"/>
      <c r="F32" s="27"/>
      <c r="G32" s="27"/>
      <c r="H32" s="27"/>
      <c r="I32" s="27"/>
      <c r="J32" s="27"/>
      <c r="K32" s="27"/>
      <c r="L32" s="27"/>
      <c r="M32" s="27"/>
      <c r="N32" s="27"/>
      <c r="O32" s="27"/>
      <c r="P32" s="27"/>
      <c r="Q32" s="27"/>
      <c r="R32" s="27"/>
      <c r="S32" s="27"/>
      <c r="T32" s="27"/>
      <c r="U32" s="27"/>
      <c r="V32" s="57"/>
      <c r="W32" s="57"/>
      <c r="X32" s="57"/>
      <c r="Y32" s="57"/>
      <c r="Z32" s="57"/>
      <c r="AA32" s="57"/>
      <c r="AB32" s="57"/>
      <c r="AC32" s="25"/>
      <c r="AD32" s="25"/>
      <c r="AE32" s="25"/>
      <c r="AF32" s="25"/>
      <c r="AG32" s="25"/>
      <c r="AH32" s="25"/>
      <c r="AI32" s="25"/>
      <c r="AJ32" s="25"/>
      <c r="AK32" s="25"/>
      <c r="AL32" s="25"/>
      <c r="AM32" s="25"/>
      <c r="AN32" s="25"/>
      <c r="AO32" s="25"/>
      <c r="AP32" s="25"/>
      <c r="AQ32" s="25"/>
      <c r="AR32" s="25"/>
      <c r="AS32" s="25"/>
      <c r="AT32" s="25"/>
    </row>
    <row r="33" spans="3:46" ht="12.75">
      <c r="C33" s="104" t="s">
        <v>63</v>
      </c>
      <c r="D33" s="56" t="s">
        <v>154</v>
      </c>
      <c r="E33" s="29">
        <v>-297</v>
      </c>
      <c r="F33" s="29">
        <v>-340</v>
      </c>
      <c r="G33" s="29">
        <v>-352</v>
      </c>
      <c r="H33" s="29">
        <v>-372</v>
      </c>
      <c r="I33" s="29">
        <v>-413</v>
      </c>
      <c r="J33" s="29">
        <v>-472</v>
      </c>
      <c r="K33" s="29">
        <v>-422</v>
      </c>
      <c r="L33" s="29">
        <v>-361</v>
      </c>
      <c r="M33" s="29">
        <v>-410</v>
      </c>
      <c r="N33" s="29">
        <v>-127</v>
      </c>
      <c r="O33" s="29">
        <v>-74</v>
      </c>
      <c r="P33" s="29">
        <v>-631</v>
      </c>
      <c r="Q33" s="29">
        <v>-978</v>
      </c>
      <c r="R33" s="29">
        <v>-1673</v>
      </c>
      <c r="S33" s="29">
        <v>-1983</v>
      </c>
      <c r="T33" s="29">
        <v>-2156</v>
      </c>
      <c r="U33" s="29">
        <v>-2244</v>
      </c>
      <c r="V33" s="29">
        <v>-2482</v>
      </c>
      <c r="W33" s="29">
        <v>-2007</v>
      </c>
      <c r="X33" s="29">
        <v>-2574</v>
      </c>
      <c r="Y33" s="29">
        <v>-2455</v>
      </c>
      <c r="Z33" s="29">
        <v>-2309</v>
      </c>
      <c r="AA33" s="29">
        <v>-2091</v>
      </c>
      <c r="AB33" s="29">
        <v>-1702</v>
      </c>
      <c r="AC33" s="25"/>
      <c r="AD33" s="25"/>
      <c r="AE33" s="25"/>
      <c r="AF33" s="25"/>
      <c r="AG33" s="25"/>
      <c r="AH33" s="25"/>
      <c r="AI33" s="25"/>
      <c r="AJ33" s="25"/>
      <c r="AK33" s="25"/>
      <c r="AL33" s="25"/>
      <c r="AM33" s="25"/>
      <c r="AN33" s="25"/>
      <c r="AO33" s="25"/>
      <c r="AP33" s="25"/>
      <c r="AQ33" s="25"/>
      <c r="AR33" s="25"/>
      <c r="AS33" s="25"/>
      <c r="AT33" s="25"/>
    </row>
    <row r="34" spans="3:46" ht="12.75">
      <c r="C34" s="105" t="s">
        <v>64</v>
      </c>
      <c r="D34" s="56" t="s">
        <v>155</v>
      </c>
      <c r="E34" s="23">
        <v>-181</v>
      </c>
      <c r="F34" s="23">
        <v>-176</v>
      </c>
      <c r="G34" s="23">
        <v>-196</v>
      </c>
      <c r="H34" s="23">
        <v>-215</v>
      </c>
      <c r="I34" s="23">
        <v>-193</v>
      </c>
      <c r="J34" s="23">
        <v>-263</v>
      </c>
      <c r="K34" s="23">
        <v>-313</v>
      </c>
      <c r="L34" s="23">
        <v>-272</v>
      </c>
      <c r="M34" s="23">
        <v>-301</v>
      </c>
      <c r="N34" s="23">
        <v>-255</v>
      </c>
      <c r="O34" s="23">
        <v>-211</v>
      </c>
      <c r="P34" s="23">
        <v>-427</v>
      </c>
      <c r="Q34" s="23">
        <v>-787</v>
      </c>
      <c r="R34" s="23">
        <v>-918</v>
      </c>
      <c r="S34" s="23">
        <v>-1240</v>
      </c>
      <c r="T34" s="23">
        <v>-1384</v>
      </c>
      <c r="U34" s="23">
        <v>-1539</v>
      </c>
      <c r="V34" s="23">
        <v>-1691.9</v>
      </c>
      <c r="W34" s="23">
        <v>-1576</v>
      </c>
      <c r="X34" s="23">
        <v>-2019</v>
      </c>
      <c r="Y34" s="23">
        <v>-2080</v>
      </c>
      <c r="Z34" s="23">
        <v>-1832</v>
      </c>
      <c r="AA34" s="23">
        <v>-1852</v>
      </c>
      <c r="AB34" s="23">
        <v>-1695</v>
      </c>
      <c r="AC34" s="25"/>
      <c r="AD34" s="25"/>
      <c r="AE34" s="25"/>
      <c r="AF34" s="25"/>
      <c r="AG34" s="25"/>
      <c r="AH34" s="25"/>
      <c r="AI34" s="25"/>
      <c r="AJ34" s="25"/>
      <c r="AK34" s="25"/>
      <c r="AL34" s="25"/>
      <c r="AM34" s="25"/>
      <c r="AN34" s="25"/>
      <c r="AO34" s="25"/>
      <c r="AP34" s="25"/>
      <c r="AQ34" s="25"/>
      <c r="AR34" s="25"/>
      <c r="AS34" s="25"/>
      <c r="AT34" s="25"/>
    </row>
    <row r="35" spans="3:46" ht="12.75">
      <c r="C35" s="105" t="s">
        <v>65</v>
      </c>
      <c r="D35" s="56" t="s">
        <v>156</v>
      </c>
      <c r="E35" s="23">
        <v>19</v>
      </c>
      <c r="F35" s="23">
        <v>11</v>
      </c>
      <c r="G35" s="23">
        <v>10</v>
      </c>
      <c r="H35" s="23">
        <v>26</v>
      </c>
      <c r="I35" s="23">
        <v>67</v>
      </c>
      <c r="J35" s="23">
        <v>61</v>
      </c>
      <c r="K35" s="23">
        <v>71</v>
      </c>
      <c r="L35" s="23">
        <v>72</v>
      </c>
      <c r="M35" s="23">
        <v>132</v>
      </c>
      <c r="N35" s="23">
        <v>267</v>
      </c>
      <c r="O35" s="23">
        <v>494</v>
      </c>
      <c r="P35" s="23">
        <v>647</v>
      </c>
      <c r="Q35" s="23">
        <v>510</v>
      </c>
      <c r="R35" s="23">
        <v>280</v>
      </c>
      <c r="S35" s="23">
        <v>121</v>
      </c>
      <c r="T35" s="23">
        <v>106</v>
      </c>
      <c r="U35" s="23">
        <v>153</v>
      </c>
      <c r="V35" s="57">
        <v>192.67</v>
      </c>
      <c r="W35" s="57">
        <v>247</v>
      </c>
      <c r="X35" s="57">
        <v>279</v>
      </c>
      <c r="Y35" s="57">
        <v>340</v>
      </c>
      <c r="Z35" s="57">
        <v>376</v>
      </c>
      <c r="AA35" s="57">
        <v>438</v>
      </c>
      <c r="AB35" s="57">
        <v>548</v>
      </c>
      <c r="AC35" s="25"/>
      <c r="AD35" s="25"/>
      <c r="AE35" s="25"/>
      <c r="AF35" s="25"/>
      <c r="AG35" s="25"/>
      <c r="AH35" s="25"/>
      <c r="AI35" s="25"/>
      <c r="AJ35" s="25"/>
      <c r="AK35" s="25"/>
      <c r="AL35" s="25"/>
      <c r="AM35" s="25"/>
      <c r="AN35" s="25"/>
      <c r="AO35" s="25"/>
      <c r="AP35" s="25"/>
      <c r="AQ35" s="25"/>
      <c r="AR35" s="25"/>
      <c r="AS35" s="25"/>
      <c r="AT35" s="25"/>
    </row>
    <row r="36" spans="3:46" ht="12.75">
      <c r="C36" s="105" t="s">
        <v>66</v>
      </c>
      <c r="D36" s="56" t="s">
        <v>157</v>
      </c>
      <c r="E36" s="23">
        <v>200</v>
      </c>
      <c r="F36" s="23">
        <v>187</v>
      </c>
      <c r="G36" s="23">
        <v>206</v>
      </c>
      <c r="H36" s="23">
        <v>241</v>
      </c>
      <c r="I36" s="23">
        <v>260</v>
      </c>
      <c r="J36" s="23">
        <v>324</v>
      </c>
      <c r="K36" s="23">
        <v>384</v>
      </c>
      <c r="L36" s="23">
        <v>344</v>
      </c>
      <c r="M36" s="23">
        <v>433</v>
      </c>
      <c r="N36" s="23">
        <v>522</v>
      </c>
      <c r="O36" s="23">
        <v>705</v>
      </c>
      <c r="P36" s="23">
        <v>1074</v>
      </c>
      <c r="Q36" s="23">
        <v>1297</v>
      </c>
      <c r="R36" s="23">
        <v>1198</v>
      </c>
      <c r="S36" s="23">
        <v>1361</v>
      </c>
      <c r="T36" s="23">
        <v>1490</v>
      </c>
      <c r="U36" s="23">
        <v>1692</v>
      </c>
      <c r="V36" s="57">
        <v>1884.57</v>
      </c>
      <c r="W36" s="57">
        <v>1823</v>
      </c>
      <c r="X36" s="57">
        <v>2298</v>
      </c>
      <c r="Y36" s="57">
        <v>2420</v>
      </c>
      <c r="Z36" s="57">
        <v>2208</v>
      </c>
      <c r="AA36" s="57">
        <v>2291</v>
      </c>
      <c r="AB36" s="57">
        <v>2243</v>
      </c>
      <c r="AC36" s="28"/>
      <c r="AD36" s="28"/>
      <c r="AE36" s="28"/>
      <c r="AF36" s="28"/>
      <c r="AG36" s="28"/>
      <c r="AH36" s="28"/>
      <c r="AI36" s="28"/>
      <c r="AJ36" s="28"/>
      <c r="AK36" s="28"/>
      <c r="AL36" s="28"/>
      <c r="AM36" s="28"/>
      <c r="AN36" s="28"/>
      <c r="AO36" s="28"/>
      <c r="AP36" s="28"/>
      <c r="AQ36" s="28"/>
      <c r="AR36" s="28"/>
      <c r="AS36" s="28"/>
      <c r="AT36" s="28"/>
    </row>
    <row r="37" spans="3:46" ht="12.75">
      <c r="C37" s="105" t="s">
        <v>67</v>
      </c>
      <c r="D37" s="56" t="s">
        <v>158</v>
      </c>
      <c r="E37" s="23">
        <v>-116</v>
      </c>
      <c r="F37" s="23">
        <v>-164</v>
      </c>
      <c r="G37" s="23">
        <v>-156</v>
      </c>
      <c r="H37" s="23">
        <v>-157</v>
      </c>
      <c r="I37" s="23">
        <v>-220</v>
      </c>
      <c r="J37" s="23">
        <v>-209</v>
      </c>
      <c r="K37" s="23">
        <v>-109</v>
      </c>
      <c r="L37" s="23">
        <v>-89</v>
      </c>
      <c r="M37" s="23">
        <v>-109</v>
      </c>
      <c r="N37" s="23">
        <v>128</v>
      </c>
      <c r="O37" s="23">
        <v>137</v>
      </c>
      <c r="P37" s="23">
        <v>-204</v>
      </c>
      <c r="Q37" s="23">
        <v>-191</v>
      </c>
      <c r="R37" s="23">
        <v>-755</v>
      </c>
      <c r="S37" s="23">
        <v>-743</v>
      </c>
      <c r="T37" s="23">
        <v>-772</v>
      </c>
      <c r="U37" s="23">
        <v>-705</v>
      </c>
      <c r="V37" s="23">
        <v>-790.5</v>
      </c>
      <c r="W37" s="23">
        <v>-431</v>
      </c>
      <c r="X37" s="23">
        <v>-555</v>
      </c>
      <c r="Y37" s="23">
        <v>-375</v>
      </c>
      <c r="Z37" s="23">
        <v>-477</v>
      </c>
      <c r="AA37" s="23">
        <v>-239</v>
      </c>
      <c r="AB37" s="23">
        <v>-7</v>
      </c>
      <c r="AC37" s="25"/>
      <c r="AD37" s="25"/>
      <c r="AE37" s="25"/>
      <c r="AF37" s="25"/>
      <c r="AG37" s="25"/>
      <c r="AH37" s="25"/>
      <c r="AI37" s="25"/>
      <c r="AJ37" s="25"/>
      <c r="AK37" s="25"/>
      <c r="AL37" s="25"/>
      <c r="AM37" s="25"/>
      <c r="AN37" s="25"/>
      <c r="AO37" s="25"/>
      <c r="AP37" s="25"/>
      <c r="AQ37" s="25"/>
      <c r="AR37" s="25"/>
      <c r="AS37" s="25"/>
      <c r="AT37" s="25"/>
    </row>
    <row r="38" spans="3:46" ht="12.75">
      <c r="C38" s="105" t="s">
        <v>65</v>
      </c>
      <c r="D38" s="56" t="s">
        <v>159</v>
      </c>
      <c r="E38" s="23">
        <v>235</v>
      </c>
      <c r="F38" s="23">
        <v>240</v>
      </c>
      <c r="G38" s="23">
        <v>261</v>
      </c>
      <c r="H38" s="23">
        <v>320</v>
      </c>
      <c r="I38" s="23">
        <v>410</v>
      </c>
      <c r="J38" s="23">
        <v>461</v>
      </c>
      <c r="K38" s="23">
        <v>603</v>
      </c>
      <c r="L38" s="23">
        <v>774</v>
      </c>
      <c r="M38" s="23">
        <v>841</v>
      </c>
      <c r="N38" s="23">
        <v>1163</v>
      </c>
      <c r="O38" s="23">
        <v>1451</v>
      </c>
      <c r="P38" s="23">
        <v>1281</v>
      </c>
      <c r="Q38" s="23">
        <v>1503</v>
      </c>
      <c r="R38" s="23">
        <v>903</v>
      </c>
      <c r="S38" s="23">
        <v>983</v>
      </c>
      <c r="T38" s="23">
        <v>962</v>
      </c>
      <c r="U38" s="23">
        <v>1211</v>
      </c>
      <c r="V38" s="57">
        <v>1167.1</v>
      </c>
      <c r="W38" s="57">
        <v>1418</v>
      </c>
      <c r="X38" s="57">
        <v>1299</v>
      </c>
      <c r="Y38" s="57">
        <v>1607</v>
      </c>
      <c r="Z38" s="57">
        <v>1607</v>
      </c>
      <c r="AA38" s="57">
        <v>1994</v>
      </c>
      <c r="AB38" s="57">
        <v>2533</v>
      </c>
      <c r="AC38" s="25"/>
      <c r="AD38" s="25"/>
      <c r="AE38" s="25"/>
      <c r="AF38" s="25"/>
      <c r="AG38" s="25"/>
      <c r="AH38" s="25"/>
      <c r="AI38" s="25"/>
      <c r="AJ38" s="25"/>
      <c r="AK38" s="25"/>
      <c r="AL38" s="25"/>
      <c r="AM38" s="25"/>
      <c r="AN38" s="25"/>
      <c r="AO38" s="25"/>
      <c r="AP38" s="25"/>
      <c r="AQ38" s="25"/>
      <c r="AR38" s="25"/>
      <c r="AS38" s="25"/>
      <c r="AT38" s="25"/>
    </row>
    <row r="39" spans="3:46" ht="12.75">
      <c r="C39" s="105" t="s">
        <v>66</v>
      </c>
      <c r="D39" s="56" t="s">
        <v>160</v>
      </c>
      <c r="E39" s="27">
        <v>351</v>
      </c>
      <c r="F39" s="27">
        <v>404</v>
      </c>
      <c r="G39" s="27">
        <v>417</v>
      </c>
      <c r="H39" s="27">
        <v>477</v>
      </c>
      <c r="I39" s="27">
        <v>630</v>
      </c>
      <c r="J39" s="27">
        <v>670</v>
      </c>
      <c r="K39" s="27">
        <v>712</v>
      </c>
      <c r="L39" s="27">
        <v>863</v>
      </c>
      <c r="M39" s="27">
        <v>950</v>
      </c>
      <c r="N39" s="27">
        <v>1035</v>
      </c>
      <c r="O39" s="27">
        <v>1314</v>
      </c>
      <c r="P39" s="27">
        <v>1485</v>
      </c>
      <c r="Q39" s="27">
        <v>1694</v>
      </c>
      <c r="R39" s="27">
        <v>1658</v>
      </c>
      <c r="S39" s="27">
        <v>1726</v>
      </c>
      <c r="T39" s="27">
        <v>1734</v>
      </c>
      <c r="U39" s="27">
        <v>1916</v>
      </c>
      <c r="V39" s="57">
        <v>1957.6</v>
      </c>
      <c r="W39" s="57">
        <v>1849</v>
      </c>
      <c r="X39" s="57">
        <v>1855</v>
      </c>
      <c r="Y39" s="57">
        <v>1982</v>
      </c>
      <c r="Z39" s="57">
        <v>2086</v>
      </c>
      <c r="AA39" s="57">
        <v>2233</v>
      </c>
      <c r="AB39" s="57">
        <v>2541</v>
      </c>
      <c r="AC39" s="25"/>
      <c r="AD39" s="25"/>
      <c r="AE39" s="25"/>
      <c r="AF39" s="25"/>
      <c r="AG39" s="25"/>
      <c r="AH39" s="25"/>
      <c r="AI39" s="25"/>
      <c r="AJ39" s="25"/>
      <c r="AK39" s="25"/>
      <c r="AL39" s="25"/>
      <c r="AM39" s="25"/>
      <c r="AN39" s="25"/>
      <c r="AO39" s="25"/>
      <c r="AP39" s="25"/>
      <c r="AQ39" s="25"/>
      <c r="AR39" s="25"/>
      <c r="AS39" s="25"/>
      <c r="AT39" s="25"/>
    </row>
    <row r="40" spans="3:49" ht="12.75">
      <c r="C40" s="13"/>
      <c r="D40" s="58"/>
      <c r="E40" s="27"/>
      <c r="F40" s="27"/>
      <c r="G40" s="27"/>
      <c r="H40" s="27"/>
      <c r="I40" s="27"/>
      <c r="J40" s="27"/>
      <c r="K40" s="27"/>
      <c r="L40" s="27"/>
      <c r="M40" s="27"/>
      <c r="N40" s="27"/>
      <c r="O40" s="27"/>
      <c r="P40" s="27"/>
      <c r="Q40" s="27"/>
      <c r="R40" s="27"/>
      <c r="S40" s="27"/>
      <c r="T40" s="27"/>
      <c r="U40" s="27"/>
      <c r="V40" s="27"/>
      <c r="W40" s="27"/>
      <c r="X40" s="27"/>
      <c r="Y40" s="27"/>
      <c r="Z40" s="27"/>
      <c r="AA40" s="27"/>
      <c r="AB40" s="27"/>
      <c r="AC40" s="28"/>
      <c r="AD40" s="28"/>
      <c r="AE40" s="28"/>
      <c r="AF40" s="28"/>
      <c r="AG40" s="28"/>
      <c r="AH40" s="28"/>
      <c r="AI40" s="28"/>
      <c r="AJ40" s="28"/>
      <c r="AK40" s="28"/>
      <c r="AL40" s="28"/>
      <c r="AM40" s="28"/>
      <c r="AN40" s="28"/>
      <c r="AO40" s="28"/>
      <c r="AP40" s="28"/>
      <c r="AQ40" s="28"/>
      <c r="AR40" s="28"/>
      <c r="AS40" s="28"/>
      <c r="AT40" s="28"/>
      <c r="AU40" s="28"/>
      <c r="AV40" s="28"/>
      <c r="AW40" s="28"/>
    </row>
    <row r="41" spans="3:46" ht="12.75">
      <c r="C41" s="104" t="s">
        <v>68</v>
      </c>
      <c r="D41" s="56" t="s">
        <v>161</v>
      </c>
      <c r="E41" s="29">
        <v>26</v>
      </c>
      <c r="F41" s="29">
        <v>34</v>
      </c>
      <c r="G41" s="29">
        <v>35</v>
      </c>
      <c r="H41" s="29">
        <v>35</v>
      </c>
      <c r="I41" s="29">
        <v>55</v>
      </c>
      <c r="J41" s="29">
        <v>48</v>
      </c>
      <c r="K41" s="29">
        <v>51</v>
      </c>
      <c r="L41" s="29">
        <v>46</v>
      </c>
      <c r="M41" s="29">
        <v>73</v>
      </c>
      <c r="N41" s="29">
        <v>102</v>
      </c>
      <c r="O41" s="29">
        <v>165</v>
      </c>
      <c r="P41" s="29">
        <v>242</v>
      </c>
      <c r="Q41" s="29">
        <v>169</v>
      </c>
      <c r="R41" s="29">
        <v>164</v>
      </c>
      <c r="S41" s="29">
        <v>299</v>
      </c>
      <c r="T41" s="29">
        <v>461</v>
      </c>
      <c r="U41" s="29">
        <v>785</v>
      </c>
      <c r="V41" s="31">
        <v>1000.9</v>
      </c>
      <c r="W41" s="31">
        <v>963.5</v>
      </c>
      <c r="X41" s="31">
        <v>898.2</v>
      </c>
      <c r="Y41" s="31">
        <v>1026.5</v>
      </c>
      <c r="Z41" s="31">
        <v>1697.2</v>
      </c>
      <c r="AA41" s="31">
        <v>1733.8</v>
      </c>
      <c r="AB41" s="31">
        <v>1138</v>
      </c>
      <c r="AC41" s="25"/>
      <c r="AD41" s="25"/>
      <c r="AE41" s="25"/>
      <c r="AF41" s="25"/>
      <c r="AG41" s="25"/>
      <c r="AH41" s="25"/>
      <c r="AI41" s="25"/>
      <c r="AJ41" s="25"/>
      <c r="AK41" s="25"/>
      <c r="AL41" s="25"/>
      <c r="AM41" s="25"/>
      <c r="AN41" s="25"/>
      <c r="AO41" s="25"/>
      <c r="AP41" s="25"/>
      <c r="AQ41" s="25"/>
      <c r="AR41" s="25"/>
      <c r="AS41" s="25"/>
      <c r="AT41" s="25"/>
    </row>
    <row r="42" spans="3:79" ht="12.75">
      <c r="C42" s="13"/>
      <c r="D42" s="58"/>
      <c r="E42" s="27"/>
      <c r="F42" s="27"/>
      <c r="G42" s="27"/>
      <c r="H42" s="27"/>
      <c r="I42" s="27"/>
      <c r="J42" s="27"/>
      <c r="K42" s="27"/>
      <c r="L42" s="27"/>
      <c r="M42" s="27"/>
      <c r="N42" s="27"/>
      <c r="O42" s="27"/>
      <c r="P42" s="27"/>
      <c r="Q42" s="27"/>
      <c r="R42" s="27"/>
      <c r="S42" s="27"/>
      <c r="T42" s="27"/>
      <c r="U42" s="27"/>
      <c r="V42" s="27"/>
      <c r="W42" s="27"/>
      <c r="X42" s="27"/>
      <c r="Y42" s="27"/>
      <c r="Z42" s="27"/>
      <c r="AA42" s="27"/>
      <c r="AB42" s="27"/>
      <c r="AC42" s="28"/>
      <c r="AD42" s="28"/>
      <c r="AE42" s="28"/>
      <c r="AF42" s="28"/>
      <c r="AG42" s="28"/>
      <c r="AH42" s="28"/>
      <c r="AI42" s="28"/>
      <c r="AJ42" s="28"/>
      <c r="AK42" s="28"/>
      <c r="AL42" s="28"/>
      <c r="AM42" s="28"/>
      <c r="AN42" s="28"/>
      <c r="AO42" s="28"/>
      <c r="AP42" s="28"/>
      <c r="AQ42" s="28"/>
      <c r="AR42" s="28"/>
      <c r="AS42" s="28"/>
      <c r="AT42" s="28"/>
      <c r="AU42" s="28"/>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row>
    <row r="43" spans="3:46" ht="12.75">
      <c r="C43" s="111" t="s">
        <v>69</v>
      </c>
      <c r="D43" s="133" t="s">
        <v>162</v>
      </c>
      <c r="E43" s="112">
        <v>334</v>
      </c>
      <c r="F43" s="112">
        <v>345</v>
      </c>
      <c r="G43" s="112">
        <v>227</v>
      </c>
      <c r="H43" s="112">
        <v>215</v>
      </c>
      <c r="I43" s="112">
        <v>283</v>
      </c>
      <c r="J43" s="112">
        <v>112</v>
      </c>
      <c r="K43" s="112">
        <v>203</v>
      </c>
      <c r="L43" s="112">
        <v>-25</v>
      </c>
      <c r="M43" s="112">
        <v>140</v>
      </c>
      <c r="N43" s="112">
        <v>983</v>
      </c>
      <c r="O43" s="112">
        <v>945</v>
      </c>
      <c r="P43" s="112">
        <v>2040</v>
      </c>
      <c r="Q43" s="112">
        <v>2231</v>
      </c>
      <c r="R43" s="112">
        <v>1436</v>
      </c>
      <c r="S43" s="112">
        <v>944</v>
      </c>
      <c r="T43" s="112">
        <v>2220</v>
      </c>
      <c r="U43" s="112">
        <v>1079</v>
      </c>
      <c r="V43" s="113">
        <v>-9.200000000000017</v>
      </c>
      <c r="W43" s="113">
        <v>937.8</v>
      </c>
      <c r="X43" s="113">
        <v>478.6</v>
      </c>
      <c r="Y43" s="113">
        <v>-1.2999999999998408</v>
      </c>
      <c r="Z43" s="113">
        <v>-777.3</v>
      </c>
      <c r="AA43" s="113">
        <v>239.84800000000004</v>
      </c>
      <c r="AB43" s="113">
        <v>2619.005</v>
      </c>
      <c r="AC43" s="25"/>
      <c r="AD43" s="25"/>
      <c r="AE43" s="25"/>
      <c r="AF43" s="25"/>
      <c r="AG43" s="25"/>
      <c r="AH43" s="25"/>
      <c r="AI43" s="25"/>
      <c r="AJ43" s="25"/>
      <c r="AK43" s="25"/>
      <c r="AL43" s="25"/>
      <c r="AM43" s="25"/>
      <c r="AN43" s="25"/>
      <c r="AO43" s="25"/>
      <c r="AP43" s="25"/>
      <c r="AQ43" s="25"/>
      <c r="AR43" s="25"/>
      <c r="AS43" s="25"/>
      <c r="AT43" s="25"/>
    </row>
    <row r="44" spans="3:46" ht="12.75">
      <c r="C44" s="130"/>
      <c r="D44" s="16"/>
      <c r="E44" s="19"/>
      <c r="F44" s="19"/>
      <c r="G44" s="19"/>
      <c r="H44" s="19"/>
      <c r="I44" s="19"/>
      <c r="J44" s="19"/>
      <c r="K44" s="19"/>
      <c r="L44" s="19"/>
      <c r="M44" s="19"/>
      <c r="N44" s="19"/>
      <c r="O44" s="19"/>
      <c r="P44" s="19"/>
      <c r="Q44" s="19"/>
      <c r="R44" s="19"/>
      <c r="S44" s="19"/>
      <c r="T44" s="19"/>
      <c r="U44" s="19"/>
      <c r="V44" s="31"/>
      <c r="W44" s="31"/>
      <c r="X44" s="31"/>
      <c r="Y44" s="31"/>
      <c r="Z44" s="31"/>
      <c r="AA44" s="31"/>
      <c r="AB44" s="31"/>
      <c r="AC44" s="25"/>
      <c r="AD44" s="25"/>
      <c r="AE44" s="25"/>
      <c r="AF44" s="25"/>
      <c r="AG44" s="25"/>
      <c r="AH44" s="25"/>
      <c r="AI44" s="25"/>
      <c r="AJ44" s="25"/>
      <c r="AK44" s="25"/>
      <c r="AL44" s="25"/>
      <c r="AM44" s="25"/>
      <c r="AN44" s="25"/>
      <c r="AO44" s="25"/>
      <c r="AP44" s="25"/>
      <c r="AQ44" s="25"/>
      <c r="AR44" s="25"/>
      <c r="AS44" s="25"/>
      <c r="AT44" s="25"/>
    </row>
    <row r="45" spans="3:46" ht="12.75">
      <c r="C45" s="104" t="s">
        <v>70</v>
      </c>
      <c r="D45" s="56" t="s">
        <v>163</v>
      </c>
      <c r="E45" s="19">
        <v>232</v>
      </c>
      <c r="F45" s="19">
        <v>193</v>
      </c>
      <c r="G45" s="19">
        <v>250</v>
      </c>
      <c r="H45" s="19">
        <v>275</v>
      </c>
      <c r="I45" s="19">
        <v>231</v>
      </c>
      <c r="J45" s="19">
        <v>302</v>
      </c>
      <c r="K45" s="19">
        <v>79</v>
      </c>
      <c r="L45" s="19">
        <v>225</v>
      </c>
      <c r="M45" s="19">
        <v>108</v>
      </c>
      <c r="N45" s="19">
        <v>755</v>
      </c>
      <c r="O45" s="19">
        <v>815</v>
      </c>
      <c r="P45" s="19">
        <v>1641</v>
      </c>
      <c r="Q45" s="19">
        <v>1616</v>
      </c>
      <c r="R45" s="19">
        <v>1528</v>
      </c>
      <c r="S45" s="19">
        <v>1822</v>
      </c>
      <c r="T45" s="19">
        <v>2350</v>
      </c>
      <c r="U45" s="19">
        <v>2630</v>
      </c>
      <c r="V45" s="29">
        <v>184.9</v>
      </c>
      <c r="W45" s="29">
        <v>833.4</v>
      </c>
      <c r="X45" s="29">
        <v>653.4</v>
      </c>
      <c r="Y45" s="131">
        <v>196.2</v>
      </c>
      <c r="Z45" s="131">
        <v>149.2</v>
      </c>
      <c r="AA45" s="131">
        <v>170.02300000000025</v>
      </c>
      <c r="AB45" s="131">
        <v>1522.9</v>
      </c>
      <c r="AC45" s="25"/>
      <c r="AD45" s="25"/>
      <c r="AE45" s="25"/>
      <c r="AF45" s="25"/>
      <c r="AG45" s="25"/>
      <c r="AH45" s="25"/>
      <c r="AI45" s="25"/>
      <c r="AJ45" s="25"/>
      <c r="AK45" s="25"/>
      <c r="AL45" s="25"/>
      <c r="AM45" s="25"/>
      <c r="AN45" s="25"/>
      <c r="AO45" s="25"/>
      <c r="AP45" s="25"/>
      <c r="AQ45" s="25"/>
      <c r="AR45" s="25"/>
      <c r="AS45" s="25"/>
      <c r="AT45" s="25"/>
    </row>
    <row r="46" spans="3:46" ht="12.75">
      <c r="C46" s="105" t="s">
        <v>71</v>
      </c>
      <c r="D46" s="56" t="s">
        <v>164</v>
      </c>
      <c r="E46" s="23">
        <v>37</v>
      </c>
      <c r="F46" s="23">
        <v>34</v>
      </c>
      <c r="G46" s="23">
        <v>17</v>
      </c>
      <c r="H46" s="23">
        <v>65</v>
      </c>
      <c r="I46" s="23">
        <v>33</v>
      </c>
      <c r="J46" s="23">
        <v>31</v>
      </c>
      <c r="K46" s="23">
        <v>12</v>
      </c>
      <c r="L46" s="23">
        <v>40</v>
      </c>
      <c r="M46" s="23">
        <v>64</v>
      </c>
      <c r="N46" s="23">
        <v>92</v>
      </c>
      <c r="O46" s="23">
        <v>48</v>
      </c>
      <c r="P46" s="23">
        <v>226</v>
      </c>
      <c r="Q46" s="23">
        <v>330</v>
      </c>
      <c r="R46" s="23">
        <v>512</v>
      </c>
      <c r="S46" s="23">
        <v>558</v>
      </c>
      <c r="T46" s="23">
        <v>1015</v>
      </c>
      <c r="U46" s="23">
        <v>593</v>
      </c>
      <c r="V46" s="57">
        <v>334.9</v>
      </c>
      <c r="W46" s="57">
        <v>158.4</v>
      </c>
      <c r="X46" s="57">
        <v>726</v>
      </c>
      <c r="Y46" s="57">
        <v>484.1</v>
      </c>
      <c r="Z46" s="57">
        <v>437.3</v>
      </c>
      <c r="AA46" s="57">
        <v>745.1229999999999</v>
      </c>
      <c r="AB46" s="57">
        <v>864.8</v>
      </c>
      <c r="AC46" s="25"/>
      <c r="AD46" s="25"/>
      <c r="AE46" s="25"/>
      <c r="AF46" s="25"/>
      <c r="AG46" s="25"/>
      <c r="AH46" s="25"/>
      <c r="AI46" s="25"/>
      <c r="AJ46" s="25"/>
      <c r="AK46" s="25"/>
      <c r="AL46" s="25"/>
      <c r="AM46" s="25"/>
      <c r="AN46" s="25"/>
      <c r="AO46" s="25"/>
      <c r="AP46" s="25"/>
      <c r="AQ46" s="25"/>
      <c r="AR46" s="25"/>
      <c r="AS46" s="25"/>
      <c r="AT46" s="25"/>
    </row>
    <row r="47" spans="3:46" ht="12.75">
      <c r="C47" s="105" t="s">
        <v>72</v>
      </c>
      <c r="D47" s="56" t="s">
        <v>165</v>
      </c>
      <c r="E47" s="23">
        <v>40</v>
      </c>
      <c r="F47" s="23">
        <v>40</v>
      </c>
      <c r="G47" s="23">
        <v>18</v>
      </c>
      <c r="H47" s="23">
        <v>23</v>
      </c>
      <c r="I47" s="23">
        <v>36</v>
      </c>
      <c r="J47" s="23">
        <v>33</v>
      </c>
      <c r="K47" s="23">
        <v>14</v>
      </c>
      <c r="L47" s="23">
        <v>43</v>
      </c>
      <c r="M47" s="23">
        <v>66</v>
      </c>
      <c r="N47" s="23">
        <v>103</v>
      </c>
      <c r="O47" s="23">
        <v>51</v>
      </c>
      <c r="P47" s="23">
        <v>228</v>
      </c>
      <c r="Q47" s="23">
        <v>337</v>
      </c>
      <c r="R47" s="23">
        <v>514</v>
      </c>
      <c r="S47" s="23">
        <v>561</v>
      </c>
      <c r="T47" s="23">
        <v>1016</v>
      </c>
      <c r="U47" s="23">
        <v>562</v>
      </c>
      <c r="V47" s="57">
        <v>287.1</v>
      </c>
      <c r="W47" s="57">
        <v>158.4</v>
      </c>
      <c r="X47" s="57">
        <v>547.1</v>
      </c>
      <c r="Y47" s="57">
        <v>484.1</v>
      </c>
      <c r="Z47" s="57">
        <v>432.6</v>
      </c>
      <c r="AA47" s="57">
        <v>678.723</v>
      </c>
      <c r="AB47" s="57">
        <v>719.8</v>
      </c>
      <c r="AC47" s="25"/>
      <c r="AD47" s="25"/>
      <c r="AE47" s="25"/>
      <c r="AF47" s="25"/>
      <c r="AG47" s="25"/>
      <c r="AH47" s="25"/>
      <c r="AI47" s="25"/>
      <c r="AJ47" s="25"/>
      <c r="AK47" s="25"/>
      <c r="AL47" s="25"/>
      <c r="AM47" s="25"/>
      <c r="AN47" s="25"/>
      <c r="AO47" s="25"/>
      <c r="AP47" s="25"/>
      <c r="AQ47" s="25"/>
      <c r="AR47" s="25"/>
      <c r="AS47" s="25"/>
      <c r="AT47" s="25"/>
    </row>
    <row r="48" spans="3:46" ht="12.75">
      <c r="C48" s="105" t="s">
        <v>73</v>
      </c>
      <c r="D48" s="56" t="s">
        <v>166</v>
      </c>
      <c r="E48" s="23">
        <v>-3</v>
      </c>
      <c r="F48" s="23">
        <v>-6</v>
      </c>
      <c r="G48" s="23">
        <v>-1</v>
      </c>
      <c r="H48" s="23">
        <v>42</v>
      </c>
      <c r="I48" s="23">
        <v>-3</v>
      </c>
      <c r="J48" s="23">
        <v>-2</v>
      </c>
      <c r="K48" s="23">
        <v>-2</v>
      </c>
      <c r="L48" s="23">
        <v>-3</v>
      </c>
      <c r="M48" s="23">
        <v>-2</v>
      </c>
      <c r="N48" s="23">
        <v>-11</v>
      </c>
      <c r="O48" s="23">
        <v>-3</v>
      </c>
      <c r="P48" s="23">
        <v>-2</v>
      </c>
      <c r="Q48" s="23">
        <v>-7</v>
      </c>
      <c r="R48" s="23">
        <v>-2</v>
      </c>
      <c r="S48" s="23">
        <v>-3</v>
      </c>
      <c r="T48" s="23">
        <v>-1</v>
      </c>
      <c r="U48" s="23">
        <v>31</v>
      </c>
      <c r="V48" s="57">
        <v>47.8</v>
      </c>
      <c r="W48" s="57">
        <v>0</v>
      </c>
      <c r="X48" s="57">
        <v>178.9</v>
      </c>
      <c r="Y48" s="57">
        <v>0</v>
      </c>
      <c r="Z48" s="57">
        <v>4.7</v>
      </c>
      <c r="AA48" s="57">
        <v>66.4</v>
      </c>
      <c r="AB48" s="57">
        <v>145</v>
      </c>
      <c r="AC48" s="25"/>
      <c r="AD48" s="25"/>
      <c r="AE48" s="25"/>
      <c r="AF48" s="25"/>
      <c r="AG48" s="25"/>
      <c r="AH48" s="25"/>
      <c r="AI48" s="25"/>
      <c r="AJ48" s="25"/>
      <c r="AK48" s="25"/>
      <c r="AL48" s="25"/>
      <c r="AM48" s="25"/>
      <c r="AN48" s="25"/>
      <c r="AO48" s="25"/>
      <c r="AP48" s="25"/>
      <c r="AQ48" s="25"/>
      <c r="AR48" s="25"/>
      <c r="AS48" s="25"/>
      <c r="AT48" s="25"/>
    </row>
    <row r="49" spans="3:46" ht="12.75">
      <c r="C49" s="105" t="s">
        <v>74</v>
      </c>
      <c r="D49" s="56" t="s">
        <v>167</v>
      </c>
      <c r="E49" s="27">
        <v>195</v>
      </c>
      <c r="F49" s="27">
        <v>167</v>
      </c>
      <c r="G49" s="27">
        <v>258</v>
      </c>
      <c r="H49" s="27">
        <v>235</v>
      </c>
      <c r="I49" s="27">
        <v>206</v>
      </c>
      <c r="J49" s="27">
        <v>272</v>
      </c>
      <c r="K49" s="27">
        <v>71</v>
      </c>
      <c r="L49" s="27">
        <v>193</v>
      </c>
      <c r="M49" s="27">
        <v>77</v>
      </c>
      <c r="N49" s="27">
        <v>681</v>
      </c>
      <c r="O49" s="27">
        <v>807</v>
      </c>
      <c r="P49" s="27">
        <v>1384</v>
      </c>
      <c r="Q49" s="27">
        <v>1290</v>
      </c>
      <c r="R49" s="27">
        <v>1016</v>
      </c>
      <c r="S49" s="27">
        <v>1264</v>
      </c>
      <c r="T49" s="27">
        <v>1341</v>
      </c>
      <c r="U49" s="27">
        <v>2040</v>
      </c>
      <c r="V49" s="27">
        <v>-150</v>
      </c>
      <c r="W49" s="27">
        <v>675</v>
      </c>
      <c r="X49" s="27">
        <v>-72.6</v>
      </c>
      <c r="Y49" s="27">
        <v>-206.9</v>
      </c>
      <c r="Z49" s="27">
        <v>-288.1</v>
      </c>
      <c r="AA49" s="27">
        <v>-575.1</v>
      </c>
      <c r="AB49" s="27">
        <v>670.1</v>
      </c>
      <c r="AC49" s="25"/>
      <c r="AD49" s="25"/>
      <c r="AE49" s="25"/>
      <c r="AF49" s="25"/>
      <c r="AG49" s="25"/>
      <c r="AH49" s="25"/>
      <c r="AI49" s="25"/>
      <c r="AJ49" s="25"/>
      <c r="AK49" s="25"/>
      <c r="AL49" s="25"/>
      <c r="AM49" s="25"/>
      <c r="AN49" s="25"/>
      <c r="AO49" s="25"/>
      <c r="AP49" s="25"/>
      <c r="AQ49" s="25"/>
      <c r="AR49" s="25"/>
      <c r="AS49" s="25"/>
      <c r="AT49" s="25"/>
    </row>
    <row r="50" spans="3:46" ht="12.75">
      <c r="C50" s="105" t="s">
        <v>75</v>
      </c>
      <c r="D50" s="56" t="s">
        <v>168</v>
      </c>
      <c r="E50" s="23">
        <v>177</v>
      </c>
      <c r="F50" s="23">
        <v>148</v>
      </c>
      <c r="G50" s="23">
        <v>252</v>
      </c>
      <c r="H50" s="23">
        <v>250</v>
      </c>
      <c r="I50" s="23">
        <v>214</v>
      </c>
      <c r="J50" s="23">
        <v>281</v>
      </c>
      <c r="K50" s="23">
        <v>110</v>
      </c>
      <c r="L50" s="23">
        <v>199</v>
      </c>
      <c r="M50" s="23">
        <v>109</v>
      </c>
      <c r="N50" s="23">
        <v>577</v>
      </c>
      <c r="O50" s="23">
        <v>750</v>
      </c>
      <c r="P50" s="23">
        <v>981</v>
      </c>
      <c r="Q50" s="23">
        <v>960</v>
      </c>
      <c r="R50" s="23">
        <v>943</v>
      </c>
      <c r="S50" s="23">
        <v>1217</v>
      </c>
      <c r="T50" s="23">
        <v>1148</v>
      </c>
      <c r="U50" s="23">
        <v>1851</v>
      </c>
      <c r="V50" s="57">
        <v>-91</v>
      </c>
      <c r="W50" s="57">
        <v>620</v>
      </c>
      <c r="X50" s="57">
        <v>223.7</v>
      </c>
      <c r="Y50" s="57">
        <v>-31.09999999999991</v>
      </c>
      <c r="Z50" s="57">
        <v>-277.7</v>
      </c>
      <c r="AA50" s="57">
        <v>-618.3</v>
      </c>
      <c r="AB50" s="57">
        <v>-126.3</v>
      </c>
      <c r="AC50" s="25"/>
      <c r="AD50" s="25"/>
      <c r="AE50" s="25"/>
      <c r="AF50" s="25"/>
      <c r="AG50" s="25"/>
      <c r="AH50" s="25"/>
      <c r="AI50" s="25"/>
      <c r="AJ50" s="25"/>
      <c r="AK50" s="25"/>
      <c r="AL50" s="25"/>
      <c r="AM50" s="25"/>
      <c r="AN50" s="25"/>
      <c r="AO50" s="25"/>
      <c r="AP50" s="25"/>
      <c r="AQ50" s="25"/>
      <c r="AR50" s="25"/>
      <c r="AS50" s="25"/>
      <c r="AT50" s="25"/>
    </row>
    <row r="51" spans="3:46" ht="12.75">
      <c r="C51" s="105" t="s">
        <v>76</v>
      </c>
      <c r="D51" s="56" t="s">
        <v>169</v>
      </c>
      <c r="E51" s="23">
        <v>18</v>
      </c>
      <c r="F51" s="23">
        <v>19</v>
      </c>
      <c r="G51" s="23">
        <v>6</v>
      </c>
      <c r="H51" s="23">
        <v>-15</v>
      </c>
      <c r="I51" s="23">
        <v>-8</v>
      </c>
      <c r="J51" s="23">
        <v>-9</v>
      </c>
      <c r="K51" s="23">
        <v>-39</v>
      </c>
      <c r="L51" s="23">
        <v>-6</v>
      </c>
      <c r="M51" s="23">
        <v>-32</v>
      </c>
      <c r="N51" s="23">
        <v>104</v>
      </c>
      <c r="O51" s="23">
        <v>57</v>
      </c>
      <c r="P51" s="23">
        <v>403</v>
      </c>
      <c r="Q51" s="23">
        <v>330</v>
      </c>
      <c r="R51" s="23">
        <v>73</v>
      </c>
      <c r="S51" s="23">
        <v>47</v>
      </c>
      <c r="T51" s="23">
        <v>193</v>
      </c>
      <c r="U51" s="23">
        <v>189</v>
      </c>
      <c r="V51" s="57">
        <v>-59</v>
      </c>
      <c r="W51" s="57">
        <v>55</v>
      </c>
      <c r="X51" s="57">
        <v>-296.3</v>
      </c>
      <c r="Y51" s="57">
        <v>-175.8</v>
      </c>
      <c r="Z51" s="57">
        <v>-10.4</v>
      </c>
      <c r="AA51" s="57">
        <v>43.2</v>
      </c>
      <c r="AB51" s="57">
        <v>796.4</v>
      </c>
      <c r="AC51" s="25"/>
      <c r="AD51" s="25"/>
      <c r="AE51" s="25"/>
      <c r="AF51" s="25"/>
      <c r="AG51" s="25"/>
      <c r="AH51" s="25"/>
      <c r="AI51" s="25"/>
      <c r="AJ51" s="25"/>
      <c r="AK51" s="25"/>
      <c r="AL51" s="25"/>
      <c r="AM51" s="25"/>
      <c r="AN51" s="25"/>
      <c r="AO51" s="25"/>
      <c r="AP51" s="25"/>
      <c r="AQ51" s="25"/>
      <c r="AR51" s="25"/>
      <c r="AS51" s="25"/>
      <c r="AT51" s="25"/>
    </row>
    <row r="52" spans="3:46" ht="12.75">
      <c r="C52" s="105" t="s">
        <v>77</v>
      </c>
      <c r="D52" s="56" t="s">
        <v>170</v>
      </c>
      <c r="E52" s="23">
        <v>0</v>
      </c>
      <c r="F52" s="23">
        <v>-8</v>
      </c>
      <c r="G52" s="23">
        <v>-25</v>
      </c>
      <c r="H52" s="23">
        <v>-25</v>
      </c>
      <c r="I52" s="23">
        <v>-8</v>
      </c>
      <c r="J52" s="23">
        <v>-1</v>
      </c>
      <c r="K52" s="23">
        <v>-4</v>
      </c>
      <c r="L52" s="23">
        <v>-8</v>
      </c>
      <c r="M52" s="23">
        <v>-33</v>
      </c>
      <c r="N52" s="23">
        <v>-18</v>
      </c>
      <c r="O52" s="23">
        <v>-40</v>
      </c>
      <c r="P52" s="23">
        <v>31</v>
      </c>
      <c r="Q52" s="23">
        <v>-4</v>
      </c>
      <c r="R52" s="23">
        <v>0</v>
      </c>
      <c r="S52" s="23">
        <v>0</v>
      </c>
      <c r="T52" s="23">
        <v>-6</v>
      </c>
      <c r="U52" s="23">
        <v>-3</v>
      </c>
      <c r="V52" s="57">
        <v>0</v>
      </c>
      <c r="W52" s="57">
        <v>0</v>
      </c>
      <c r="X52" s="57">
        <v>0</v>
      </c>
      <c r="Y52" s="57">
        <v>-81</v>
      </c>
      <c r="Z52" s="57">
        <v>0</v>
      </c>
      <c r="AA52" s="57">
        <v>0</v>
      </c>
      <c r="AB52" s="57">
        <v>-12</v>
      </c>
      <c r="AC52" s="25"/>
      <c r="AD52" s="25"/>
      <c r="AE52" s="25"/>
      <c r="AF52" s="25"/>
      <c r="AG52" s="25"/>
      <c r="AH52" s="25"/>
      <c r="AI52" s="25"/>
      <c r="AJ52" s="25"/>
      <c r="AK52" s="25"/>
      <c r="AL52" s="25"/>
      <c r="AM52" s="25"/>
      <c r="AN52" s="25"/>
      <c r="AO52" s="25"/>
      <c r="AP52" s="25"/>
      <c r="AQ52" s="25"/>
      <c r="AR52" s="25"/>
      <c r="AS52" s="25"/>
      <c r="AT52" s="25"/>
    </row>
    <row r="53" spans="3:71" ht="12.75">
      <c r="C53" s="13"/>
      <c r="D53" s="58"/>
      <c r="E53" s="27"/>
      <c r="F53" s="27"/>
      <c r="G53" s="27"/>
      <c r="H53" s="27"/>
      <c r="I53" s="27"/>
      <c r="J53" s="27"/>
      <c r="K53" s="27"/>
      <c r="L53" s="27"/>
      <c r="M53" s="27"/>
      <c r="N53" s="27"/>
      <c r="O53" s="27"/>
      <c r="P53" s="27"/>
      <c r="Q53" s="27"/>
      <c r="R53" s="27"/>
      <c r="S53" s="27"/>
      <c r="T53" s="27"/>
      <c r="U53" s="27"/>
      <c r="V53" s="27"/>
      <c r="W53" s="27"/>
      <c r="X53" s="27"/>
      <c r="Y53" s="27"/>
      <c r="Z53" s="27"/>
      <c r="AA53" s="27"/>
      <c r="AB53" s="27"/>
      <c r="AC53" s="28"/>
      <c r="AD53" s="28"/>
      <c r="AE53" s="28"/>
      <c r="AF53" s="28"/>
      <c r="AG53" s="28"/>
      <c r="AH53" s="28"/>
      <c r="AI53" s="28"/>
      <c r="AJ53" s="28"/>
      <c r="AK53" s="28"/>
      <c r="AL53" s="28"/>
      <c r="AM53" s="28"/>
      <c r="AN53" s="28"/>
      <c r="AO53" s="28"/>
      <c r="AP53" s="28"/>
      <c r="AQ53" s="28"/>
      <c r="AR53" s="28"/>
      <c r="AS53" s="28"/>
      <c r="AT53" s="28"/>
      <c r="AU53" s="28"/>
      <c r="AV53" s="28"/>
      <c r="AW53" s="9"/>
      <c r="AX53" s="9"/>
      <c r="AY53" s="9"/>
      <c r="AZ53" s="9"/>
      <c r="BA53" s="9"/>
      <c r="BB53" s="9"/>
      <c r="BC53" s="9"/>
      <c r="BD53" s="9"/>
      <c r="BE53" s="9"/>
      <c r="BF53" s="9"/>
      <c r="BG53" s="9"/>
      <c r="BH53" s="9"/>
      <c r="BI53" s="9"/>
      <c r="BJ53" s="9"/>
      <c r="BK53" s="9"/>
      <c r="BL53" s="9"/>
      <c r="BM53" s="9"/>
      <c r="BN53" s="9"/>
      <c r="BO53" s="9"/>
      <c r="BP53" s="9"/>
      <c r="BQ53" s="9"/>
      <c r="BR53" s="9"/>
      <c r="BS53" s="9"/>
    </row>
    <row r="54" spans="3:46" ht="12.75">
      <c r="C54" s="104" t="s">
        <v>78</v>
      </c>
      <c r="D54" s="56" t="s">
        <v>171</v>
      </c>
      <c r="E54" s="29">
        <v>102</v>
      </c>
      <c r="F54" s="29">
        <v>152</v>
      </c>
      <c r="G54" s="29">
        <v>-23</v>
      </c>
      <c r="H54" s="29">
        <v>-60</v>
      </c>
      <c r="I54" s="29">
        <v>52</v>
      </c>
      <c r="J54" s="29">
        <v>-190</v>
      </c>
      <c r="K54" s="29">
        <v>124</v>
      </c>
      <c r="L54" s="29">
        <v>-250</v>
      </c>
      <c r="M54" s="29">
        <v>32</v>
      </c>
      <c r="N54" s="29">
        <v>228</v>
      </c>
      <c r="O54" s="29">
        <v>130</v>
      </c>
      <c r="P54" s="29">
        <v>399</v>
      </c>
      <c r="Q54" s="29">
        <v>615</v>
      </c>
      <c r="R54" s="29">
        <v>-92</v>
      </c>
      <c r="S54" s="29">
        <v>-878</v>
      </c>
      <c r="T54" s="29">
        <v>-130</v>
      </c>
      <c r="U54" s="29">
        <v>-1551</v>
      </c>
      <c r="V54" s="29">
        <v>-194.1</v>
      </c>
      <c r="W54" s="29">
        <v>104.4</v>
      </c>
      <c r="X54" s="29">
        <v>-174.8</v>
      </c>
      <c r="Y54" s="29">
        <v>-197.5</v>
      </c>
      <c r="Z54" s="29">
        <v>-926.5</v>
      </c>
      <c r="AA54" s="29">
        <v>69.82499999999979</v>
      </c>
      <c r="AB54" s="29">
        <v>1096.105</v>
      </c>
      <c r="AC54" s="25"/>
      <c r="AD54" s="25"/>
      <c r="AE54" s="25"/>
      <c r="AF54" s="25"/>
      <c r="AG54" s="25"/>
      <c r="AH54" s="25"/>
      <c r="AI54" s="25"/>
      <c r="AJ54" s="25"/>
      <c r="AK54" s="25"/>
      <c r="AL54" s="25"/>
      <c r="AM54" s="25"/>
      <c r="AN54" s="25"/>
      <c r="AO54" s="25"/>
      <c r="AP54" s="25"/>
      <c r="AQ54" s="25"/>
      <c r="AR54" s="25"/>
      <c r="AS54" s="25"/>
      <c r="AT54" s="25"/>
    </row>
    <row r="55" spans="3:46" ht="12.75">
      <c r="C55" s="105" t="s">
        <v>79</v>
      </c>
      <c r="D55" s="56" t="s">
        <v>172</v>
      </c>
      <c r="E55" s="23">
        <v>-14</v>
      </c>
      <c r="F55" s="23">
        <v>-10</v>
      </c>
      <c r="G55" s="23">
        <v>26</v>
      </c>
      <c r="H55" s="23">
        <v>45</v>
      </c>
      <c r="I55" s="23">
        <v>25</v>
      </c>
      <c r="J55" s="23">
        <v>-25</v>
      </c>
      <c r="K55" s="23">
        <v>29</v>
      </c>
      <c r="L55" s="23">
        <v>9</v>
      </c>
      <c r="M55" s="23">
        <v>23</v>
      </c>
      <c r="N55" s="23">
        <v>-16</v>
      </c>
      <c r="O55" s="23">
        <v>-83</v>
      </c>
      <c r="P55" s="23">
        <v>165</v>
      </c>
      <c r="Q55" s="23">
        <v>306</v>
      </c>
      <c r="R55" s="23">
        <v>202</v>
      </c>
      <c r="S55" s="23">
        <v>-198</v>
      </c>
      <c r="T55" s="23">
        <v>252</v>
      </c>
      <c r="U55" s="23">
        <v>-1025</v>
      </c>
      <c r="V55" s="27">
        <v>-130.1</v>
      </c>
      <c r="W55" s="27">
        <v>-4.6000000000000085</v>
      </c>
      <c r="X55" s="27">
        <v>169.9</v>
      </c>
      <c r="Y55" s="27">
        <v>-59.5</v>
      </c>
      <c r="Z55" s="27">
        <v>2.1999999999999886</v>
      </c>
      <c r="AA55" s="27">
        <v>-245.1</v>
      </c>
      <c r="AB55" s="27">
        <v>131.83</v>
      </c>
      <c r="AC55" s="25"/>
      <c r="AD55" s="25"/>
      <c r="AE55" s="25"/>
      <c r="AF55" s="25"/>
      <c r="AG55" s="25"/>
      <c r="AH55" s="25"/>
      <c r="AI55" s="25"/>
      <c r="AJ55" s="25"/>
      <c r="AK55" s="25"/>
      <c r="AL55" s="25"/>
      <c r="AM55" s="25"/>
      <c r="AN55" s="25"/>
      <c r="AO55" s="25"/>
      <c r="AP55" s="25"/>
      <c r="AQ55" s="25"/>
      <c r="AR55" s="25"/>
      <c r="AS55" s="25"/>
      <c r="AT55" s="25"/>
    </row>
    <row r="56" spans="3:46" ht="12.75">
      <c r="C56" s="105" t="s">
        <v>80</v>
      </c>
      <c r="D56" s="56" t="s">
        <v>173</v>
      </c>
      <c r="E56" s="23">
        <v>58</v>
      </c>
      <c r="F56" s="23">
        <v>94</v>
      </c>
      <c r="G56" s="23">
        <v>-14</v>
      </c>
      <c r="H56" s="23">
        <v>-42</v>
      </c>
      <c r="I56" s="23">
        <v>282</v>
      </c>
      <c r="J56" s="23">
        <v>-28</v>
      </c>
      <c r="K56" s="23">
        <v>72</v>
      </c>
      <c r="L56" s="23">
        <v>-177</v>
      </c>
      <c r="M56" s="23">
        <v>67</v>
      </c>
      <c r="N56" s="23">
        <v>438</v>
      </c>
      <c r="O56" s="23">
        <v>355</v>
      </c>
      <c r="P56" s="23">
        <v>120</v>
      </c>
      <c r="Q56" s="23">
        <v>140</v>
      </c>
      <c r="R56" s="23">
        <v>10</v>
      </c>
      <c r="S56" s="23">
        <v>-293</v>
      </c>
      <c r="T56" s="23">
        <v>-18</v>
      </c>
      <c r="U56" s="23">
        <v>-535</v>
      </c>
      <c r="V56" s="57">
        <v>-68</v>
      </c>
      <c r="W56" s="57">
        <v>205</v>
      </c>
      <c r="X56" s="57">
        <v>15.5</v>
      </c>
      <c r="Y56" s="57">
        <v>40.8</v>
      </c>
      <c r="Z56" s="57">
        <v>-751.4</v>
      </c>
      <c r="AA56" s="57">
        <v>516</v>
      </c>
      <c r="AB56" s="57">
        <v>710.4</v>
      </c>
      <c r="AC56" s="25"/>
      <c r="AD56" s="25"/>
      <c r="AE56" s="25"/>
      <c r="AF56" s="25"/>
      <c r="AG56" s="25"/>
      <c r="AH56" s="25"/>
      <c r="AI56" s="25"/>
      <c r="AJ56" s="25"/>
      <c r="AK56" s="25"/>
      <c r="AL56" s="25"/>
      <c r="AM56" s="25"/>
      <c r="AN56" s="25"/>
      <c r="AO56" s="25"/>
      <c r="AP56" s="25"/>
      <c r="AQ56" s="25"/>
      <c r="AR56" s="25"/>
      <c r="AS56" s="25"/>
      <c r="AT56" s="25"/>
    </row>
    <row r="57" spans="3:57" ht="15" customHeight="1">
      <c r="C57" s="105" t="s">
        <v>81</v>
      </c>
      <c r="D57" s="56" t="s">
        <v>174</v>
      </c>
      <c r="E57" s="27">
        <v>58</v>
      </c>
      <c r="F57" s="27">
        <v>68</v>
      </c>
      <c r="G57" s="27">
        <v>-35</v>
      </c>
      <c r="H57" s="27">
        <v>-63</v>
      </c>
      <c r="I57" s="27">
        <v>-255</v>
      </c>
      <c r="J57" s="27">
        <v>-137</v>
      </c>
      <c r="K57" s="27">
        <v>23</v>
      </c>
      <c r="L57" s="27">
        <v>-82</v>
      </c>
      <c r="M57" s="27">
        <v>-58</v>
      </c>
      <c r="N57" s="27">
        <v>-194</v>
      </c>
      <c r="O57" s="27">
        <v>-142</v>
      </c>
      <c r="P57" s="27">
        <v>114</v>
      </c>
      <c r="Q57" s="27">
        <v>169</v>
      </c>
      <c r="R57" s="27">
        <v>-304</v>
      </c>
      <c r="S57" s="27">
        <v>-387</v>
      </c>
      <c r="T57" s="27">
        <v>-364</v>
      </c>
      <c r="U57" s="27">
        <v>9</v>
      </c>
      <c r="V57" s="27">
        <v>4</v>
      </c>
      <c r="W57" s="27">
        <v>-96</v>
      </c>
      <c r="X57" s="27">
        <v>-360.2</v>
      </c>
      <c r="Y57" s="27">
        <v>-178.8</v>
      </c>
      <c r="Z57" s="27">
        <v>-177.3</v>
      </c>
      <c r="AA57" s="27">
        <v>-201.075</v>
      </c>
      <c r="AB57" s="27">
        <v>253.875</v>
      </c>
      <c r="AC57" s="22"/>
      <c r="AD57" s="22"/>
      <c r="AE57" s="22"/>
      <c r="AF57" s="22"/>
      <c r="AG57" s="22"/>
      <c r="AH57" s="22"/>
      <c r="AI57" s="22"/>
      <c r="AJ57" s="22"/>
      <c r="AK57" s="22"/>
      <c r="AL57" s="22"/>
      <c r="AM57" s="22"/>
      <c r="AN57" s="22"/>
      <c r="AO57" s="22"/>
      <c r="AP57" s="22"/>
      <c r="AQ57" s="22"/>
      <c r="AR57" s="22"/>
      <c r="AS57" s="22"/>
      <c r="AT57" s="22"/>
      <c r="AU57" s="27"/>
      <c r="AV57" s="27"/>
      <c r="AW57" s="27"/>
      <c r="AX57" s="27"/>
      <c r="AY57" s="27"/>
      <c r="AZ57" s="27"/>
      <c r="BA57" s="27"/>
      <c r="BB57" s="27"/>
      <c r="BC57" s="27"/>
      <c r="BD57" s="27"/>
      <c r="BE57" s="27"/>
    </row>
    <row r="58" spans="3:46" ht="12.75">
      <c r="C58" s="105" t="s">
        <v>82</v>
      </c>
      <c r="D58" s="56" t="s">
        <v>175</v>
      </c>
      <c r="E58" s="27">
        <v>79</v>
      </c>
      <c r="F58" s="27">
        <v>69</v>
      </c>
      <c r="G58" s="27">
        <v>-17</v>
      </c>
      <c r="H58" s="27">
        <v>-46</v>
      </c>
      <c r="I58" s="27">
        <v>-64</v>
      </c>
      <c r="J58" s="27">
        <v>-167</v>
      </c>
      <c r="K58" s="27">
        <v>8</v>
      </c>
      <c r="L58" s="27">
        <v>-88</v>
      </c>
      <c r="M58" s="27">
        <v>52</v>
      </c>
      <c r="N58" s="27">
        <v>-200</v>
      </c>
      <c r="O58" s="27">
        <v>-50</v>
      </c>
      <c r="P58" s="27">
        <v>136</v>
      </c>
      <c r="Q58" s="27">
        <v>192</v>
      </c>
      <c r="R58" s="27">
        <v>-298</v>
      </c>
      <c r="S58" s="27">
        <v>-131</v>
      </c>
      <c r="T58" s="27">
        <v>-228</v>
      </c>
      <c r="U58" s="27">
        <v>-9</v>
      </c>
      <c r="V58" s="57">
        <v>65</v>
      </c>
      <c r="W58" s="57">
        <v>-33</v>
      </c>
      <c r="X58" s="57">
        <v>-336.7</v>
      </c>
      <c r="Y58" s="57">
        <v>-273.7</v>
      </c>
      <c r="Z58" s="57">
        <v>-237</v>
      </c>
      <c r="AA58" s="57">
        <v>-105.975</v>
      </c>
      <c r="AB58" s="57">
        <v>197.075</v>
      </c>
      <c r="AC58" s="25"/>
      <c r="AD58" s="25"/>
      <c r="AE58" s="25"/>
      <c r="AF58" s="25"/>
      <c r="AG58" s="25"/>
      <c r="AH58" s="25"/>
      <c r="AI58" s="25"/>
      <c r="AJ58" s="25"/>
      <c r="AK58" s="25"/>
      <c r="AL58" s="25"/>
      <c r="AM58" s="25"/>
      <c r="AN58" s="25"/>
      <c r="AO58" s="25"/>
      <c r="AP58" s="25"/>
      <c r="AQ58" s="25"/>
      <c r="AR58" s="25"/>
      <c r="AS58" s="25"/>
      <c r="AT58" s="25"/>
    </row>
    <row r="59" spans="3:46" ht="12.75">
      <c r="C59" s="105" t="s">
        <v>83</v>
      </c>
      <c r="D59" s="56" t="s">
        <v>176</v>
      </c>
      <c r="E59" s="23">
        <v>-21</v>
      </c>
      <c r="F59" s="23">
        <v>-1</v>
      </c>
      <c r="G59" s="23">
        <v>-18</v>
      </c>
      <c r="H59" s="23">
        <v>-17</v>
      </c>
      <c r="I59" s="23">
        <v>-191</v>
      </c>
      <c r="J59" s="23">
        <v>30</v>
      </c>
      <c r="K59" s="23">
        <v>15</v>
      </c>
      <c r="L59" s="23">
        <v>6</v>
      </c>
      <c r="M59" s="23">
        <v>-110</v>
      </c>
      <c r="N59" s="23">
        <v>6</v>
      </c>
      <c r="O59" s="23">
        <v>-92</v>
      </c>
      <c r="P59" s="23">
        <v>-22</v>
      </c>
      <c r="Q59" s="23">
        <v>-23</v>
      </c>
      <c r="R59" s="23">
        <v>-6</v>
      </c>
      <c r="S59" s="23">
        <v>-256</v>
      </c>
      <c r="T59" s="23">
        <v>-136</v>
      </c>
      <c r="U59" s="23">
        <v>18</v>
      </c>
      <c r="V59" s="57">
        <v>-61</v>
      </c>
      <c r="W59" s="57">
        <v>-63</v>
      </c>
      <c r="X59" s="57">
        <v>-23.5</v>
      </c>
      <c r="Y59" s="57">
        <v>94.9</v>
      </c>
      <c r="Z59" s="57">
        <v>59.7</v>
      </c>
      <c r="AA59" s="57">
        <v>-95.1</v>
      </c>
      <c r="AB59" s="57">
        <v>56.8</v>
      </c>
      <c r="AC59" s="25"/>
      <c r="AD59" s="25"/>
      <c r="AE59" s="25"/>
      <c r="AF59" s="25"/>
      <c r="AG59" s="25"/>
      <c r="AH59" s="25"/>
      <c r="AI59" s="25"/>
      <c r="AJ59" s="25"/>
      <c r="AK59" s="25"/>
      <c r="AL59" s="25"/>
      <c r="AM59" s="25"/>
      <c r="AN59" s="25"/>
      <c r="AO59" s="25"/>
      <c r="AP59" s="25"/>
      <c r="AQ59" s="25"/>
      <c r="AR59" s="25"/>
      <c r="AS59" s="25"/>
      <c r="AT59" s="25"/>
    </row>
    <row r="60" spans="3:71" ht="12.75">
      <c r="C60" s="13"/>
      <c r="D60" s="58"/>
      <c r="E60" s="27"/>
      <c r="F60" s="27"/>
      <c r="G60" s="27"/>
      <c r="H60" s="27"/>
      <c r="I60" s="27"/>
      <c r="J60" s="27"/>
      <c r="K60" s="27"/>
      <c r="L60" s="27"/>
      <c r="M60" s="27"/>
      <c r="N60" s="27"/>
      <c r="O60" s="27"/>
      <c r="P60" s="27"/>
      <c r="Q60" s="27"/>
      <c r="R60" s="27"/>
      <c r="S60" s="27"/>
      <c r="T60" s="27"/>
      <c r="U60" s="27"/>
      <c r="V60" s="27"/>
      <c r="W60" s="27"/>
      <c r="X60" s="27"/>
      <c r="Y60" s="27"/>
      <c r="Z60" s="27"/>
      <c r="AA60" s="27"/>
      <c r="AB60" s="27"/>
      <c r="AC60" s="25"/>
      <c r="AD60" s="25"/>
      <c r="AE60" s="25"/>
      <c r="AF60" s="25"/>
      <c r="AG60" s="25"/>
      <c r="AH60" s="25"/>
      <c r="AI60" s="25"/>
      <c r="AJ60" s="25"/>
      <c r="AK60" s="25"/>
      <c r="AL60" s="25"/>
      <c r="AM60" s="25"/>
      <c r="AN60" s="25"/>
      <c r="AO60" s="25"/>
      <c r="AP60" s="25"/>
      <c r="AQ60" s="25"/>
      <c r="AR60" s="25"/>
      <c r="AS60" s="25"/>
      <c r="AT60" s="25"/>
      <c r="AU60" s="6"/>
      <c r="AV60" s="6"/>
      <c r="AW60" s="6"/>
      <c r="AX60" s="6"/>
      <c r="AY60" s="6"/>
      <c r="AZ60" s="6"/>
      <c r="BA60" s="6"/>
      <c r="BB60" s="6"/>
      <c r="BC60" s="6"/>
      <c r="BD60" s="6"/>
      <c r="BE60" s="6"/>
      <c r="BF60" s="6"/>
      <c r="BG60" s="6"/>
      <c r="BH60" s="6"/>
      <c r="BI60" s="6"/>
      <c r="BJ60" s="6"/>
      <c r="BK60" s="6"/>
      <c r="BL60" s="6"/>
      <c r="BM60" s="6"/>
      <c r="BN60" s="6"/>
      <c r="BO60" s="6"/>
      <c r="BP60" s="6"/>
      <c r="BQ60" s="6"/>
      <c r="BR60" s="6"/>
      <c r="BS60" s="6"/>
    </row>
    <row r="61" spans="3:178" ht="12.75">
      <c r="C61" s="114" t="s">
        <v>84</v>
      </c>
      <c r="D61" s="133" t="s">
        <v>177</v>
      </c>
      <c r="E61" s="115">
        <v>21</v>
      </c>
      <c r="F61" s="115">
        <v>17</v>
      </c>
      <c r="G61" s="115">
        <v>18</v>
      </c>
      <c r="H61" s="115">
        <v>0</v>
      </c>
      <c r="I61" s="115">
        <v>0</v>
      </c>
      <c r="J61" s="115">
        <v>0</v>
      </c>
      <c r="K61" s="115">
        <v>0</v>
      </c>
      <c r="L61" s="115">
        <v>0</v>
      </c>
      <c r="M61" s="115">
        <v>0</v>
      </c>
      <c r="N61" s="115">
        <v>24</v>
      </c>
      <c r="O61" s="115">
        <v>24</v>
      </c>
      <c r="P61" s="115">
        <v>24</v>
      </c>
      <c r="Q61" s="115">
        <v>0</v>
      </c>
      <c r="R61" s="115">
        <v>-67</v>
      </c>
      <c r="S61" s="115">
        <v>20</v>
      </c>
      <c r="T61" s="115">
        <v>-39</v>
      </c>
      <c r="U61" s="115">
        <v>51</v>
      </c>
      <c r="V61" s="115">
        <v>90</v>
      </c>
      <c r="W61" s="115">
        <v>-70.4</v>
      </c>
      <c r="X61" s="115">
        <v>152.3</v>
      </c>
      <c r="Y61" s="115">
        <v>-14</v>
      </c>
      <c r="Z61" s="115">
        <v>-51.2</v>
      </c>
      <c r="AA61" s="115">
        <v>-55.9</v>
      </c>
      <c r="AB61" s="115">
        <v>228.6</v>
      </c>
      <c r="AC61" s="25"/>
      <c r="AD61" s="25"/>
      <c r="AE61" s="25"/>
      <c r="AF61" s="25"/>
      <c r="AG61" s="25"/>
      <c r="AH61" s="25"/>
      <c r="AI61" s="25"/>
      <c r="AJ61" s="25"/>
      <c r="AK61" s="25"/>
      <c r="AL61" s="25"/>
      <c r="AM61" s="25"/>
      <c r="AN61" s="25"/>
      <c r="AO61" s="25"/>
      <c r="AP61" s="25"/>
      <c r="AQ61" s="25"/>
      <c r="AR61" s="25"/>
      <c r="AS61" s="25"/>
      <c r="AT61" s="25"/>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v>0</v>
      </c>
      <c r="CC61" s="10">
        <v>0</v>
      </c>
      <c r="CD61" s="10">
        <v>0</v>
      </c>
      <c r="CE61" s="10">
        <v>0</v>
      </c>
      <c r="CF61" s="10">
        <v>0</v>
      </c>
      <c r="CG61" s="10">
        <v>0</v>
      </c>
      <c r="CH61" s="10">
        <v>0</v>
      </c>
      <c r="CI61" s="10">
        <v>0</v>
      </c>
      <c r="CJ61" s="10">
        <v>0</v>
      </c>
      <c r="CK61" s="10">
        <v>0</v>
      </c>
      <c r="CL61" s="10">
        <v>0</v>
      </c>
      <c r="CM61" s="10">
        <v>0</v>
      </c>
      <c r="CN61" s="10">
        <v>0</v>
      </c>
      <c r="CO61" s="10">
        <v>0</v>
      </c>
      <c r="CP61" s="10">
        <v>0</v>
      </c>
      <c r="CQ61" s="10">
        <v>0</v>
      </c>
      <c r="CR61" s="10">
        <v>0</v>
      </c>
      <c r="CS61" s="10">
        <v>0</v>
      </c>
      <c r="CT61" s="10">
        <v>0</v>
      </c>
      <c r="CU61" s="10">
        <v>0</v>
      </c>
      <c r="CV61" s="10">
        <v>0</v>
      </c>
      <c r="CW61" s="10">
        <v>0</v>
      </c>
      <c r="CX61" s="10">
        <v>0</v>
      </c>
      <c r="CY61" s="10">
        <v>0</v>
      </c>
      <c r="CZ61" s="10">
        <v>0</v>
      </c>
      <c r="DA61" s="10">
        <v>0</v>
      </c>
      <c r="DB61" s="10">
        <v>0</v>
      </c>
      <c r="DC61" s="10">
        <v>0</v>
      </c>
      <c r="DD61" s="10">
        <v>0</v>
      </c>
      <c r="DE61" s="10">
        <v>0</v>
      </c>
      <c r="DF61" s="10">
        <v>0</v>
      </c>
      <c r="DG61" s="10">
        <v>0</v>
      </c>
      <c r="DH61" s="10">
        <v>0</v>
      </c>
      <c r="DI61" s="10">
        <v>0</v>
      </c>
      <c r="DJ61" s="10">
        <v>0</v>
      </c>
      <c r="DK61" s="10">
        <v>0</v>
      </c>
      <c r="DL61" s="10">
        <v>0</v>
      </c>
      <c r="DM61" s="10">
        <v>0</v>
      </c>
      <c r="DN61" s="10">
        <v>0</v>
      </c>
      <c r="DO61" s="10">
        <v>0</v>
      </c>
      <c r="DP61" s="10">
        <v>0</v>
      </c>
      <c r="DQ61" s="10">
        <v>0</v>
      </c>
      <c r="DR61" s="10">
        <v>0</v>
      </c>
      <c r="DS61" s="10">
        <v>0</v>
      </c>
      <c r="DT61" s="10">
        <v>0</v>
      </c>
      <c r="DU61" s="10">
        <v>0</v>
      </c>
      <c r="DV61" s="10">
        <v>0</v>
      </c>
      <c r="DW61" s="10">
        <v>0</v>
      </c>
      <c r="DX61" s="10">
        <v>0</v>
      </c>
      <c r="DY61" s="10">
        <v>0</v>
      </c>
      <c r="DZ61" s="10">
        <v>0</v>
      </c>
      <c r="EA61" s="10">
        <v>0</v>
      </c>
      <c r="EB61" s="10">
        <v>0</v>
      </c>
      <c r="EC61" s="10">
        <v>0</v>
      </c>
      <c r="ED61" s="10">
        <v>0</v>
      </c>
      <c r="EE61" s="10">
        <v>0</v>
      </c>
      <c r="EF61" s="10">
        <v>0</v>
      </c>
      <c r="EG61" s="10">
        <v>0</v>
      </c>
      <c r="EH61" s="10">
        <v>0</v>
      </c>
      <c r="EI61" s="10">
        <v>0</v>
      </c>
      <c r="EJ61" s="10">
        <v>0</v>
      </c>
      <c r="EK61" s="10">
        <v>0</v>
      </c>
      <c r="EL61" s="10">
        <v>0</v>
      </c>
      <c r="EM61" s="10">
        <v>0</v>
      </c>
      <c r="EN61" s="10">
        <v>0</v>
      </c>
      <c r="EO61" s="10">
        <v>0</v>
      </c>
      <c r="EP61" s="10">
        <v>0</v>
      </c>
      <c r="EQ61" s="10">
        <v>0</v>
      </c>
      <c r="ER61" s="10">
        <v>0</v>
      </c>
      <c r="ES61" s="10">
        <v>0</v>
      </c>
      <c r="ET61" s="10">
        <v>0</v>
      </c>
      <c r="EU61" s="10">
        <v>0</v>
      </c>
      <c r="EV61" s="10">
        <v>0</v>
      </c>
      <c r="EW61" s="10">
        <v>0</v>
      </c>
      <c r="EX61" s="10">
        <v>0</v>
      </c>
      <c r="EY61" s="10">
        <v>0</v>
      </c>
      <c r="EZ61" s="10">
        <v>0</v>
      </c>
      <c r="FA61" s="10">
        <v>0</v>
      </c>
      <c r="FB61" s="10">
        <v>0</v>
      </c>
      <c r="FC61" s="10">
        <v>0</v>
      </c>
      <c r="FD61" s="10">
        <v>0</v>
      </c>
      <c r="FE61" s="10">
        <v>0</v>
      </c>
      <c r="FF61" s="10">
        <v>0</v>
      </c>
      <c r="FG61" s="10">
        <v>0</v>
      </c>
      <c r="FH61" s="10">
        <v>0</v>
      </c>
      <c r="FI61" s="10">
        <v>0</v>
      </c>
      <c r="FJ61" s="10">
        <v>0</v>
      </c>
      <c r="FK61" s="10">
        <v>0</v>
      </c>
      <c r="FL61" s="10">
        <v>0</v>
      </c>
      <c r="FM61" s="10">
        <v>0</v>
      </c>
      <c r="FN61" s="10">
        <v>0</v>
      </c>
      <c r="FO61" s="10">
        <v>0</v>
      </c>
      <c r="FP61" s="10">
        <v>0</v>
      </c>
      <c r="FQ61" s="10">
        <v>0</v>
      </c>
      <c r="FR61" s="10">
        <v>0</v>
      </c>
      <c r="FS61" s="10">
        <v>0</v>
      </c>
      <c r="FT61" s="10">
        <v>0</v>
      </c>
      <c r="FU61" s="10">
        <v>0</v>
      </c>
      <c r="FV61" s="10">
        <v>0</v>
      </c>
    </row>
    <row r="62" spans="3:46" ht="12.75">
      <c r="C62" s="111" t="s">
        <v>85</v>
      </c>
      <c r="D62" s="133" t="s">
        <v>178</v>
      </c>
      <c r="E62" s="115">
        <v>-25</v>
      </c>
      <c r="F62" s="115">
        <v>92</v>
      </c>
      <c r="G62" s="115">
        <v>139</v>
      </c>
      <c r="H62" s="115">
        <v>64</v>
      </c>
      <c r="I62" s="115">
        <v>39</v>
      </c>
      <c r="J62" s="115">
        <v>103</v>
      </c>
      <c r="K62" s="115">
        <v>241</v>
      </c>
      <c r="L62" s="115">
        <v>297</v>
      </c>
      <c r="M62" s="115">
        <v>190</v>
      </c>
      <c r="N62" s="115">
        <v>92</v>
      </c>
      <c r="O62" s="115">
        <v>169</v>
      </c>
      <c r="P62" s="115">
        <v>-98</v>
      </c>
      <c r="Q62" s="115">
        <v>-48</v>
      </c>
      <c r="R62" s="115">
        <v>-266</v>
      </c>
      <c r="S62" s="115">
        <v>-137</v>
      </c>
      <c r="T62" s="115">
        <v>-311</v>
      </c>
      <c r="U62" s="115">
        <v>-130</v>
      </c>
      <c r="V62" s="115">
        <v>-82.4</v>
      </c>
      <c r="W62" s="115">
        <v>-292.5</v>
      </c>
      <c r="X62" s="115">
        <v>-267.6</v>
      </c>
      <c r="Y62" s="115">
        <v>97.81476484999996</v>
      </c>
      <c r="Z62" s="115">
        <v>357.50599999999804</v>
      </c>
      <c r="AA62" s="115">
        <v>107.79183645481407</v>
      </c>
      <c r="AB62" s="115">
        <v>-420.2987183114006</v>
      </c>
      <c r="AC62" s="25"/>
      <c r="AD62" s="25"/>
      <c r="AE62" s="25"/>
      <c r="AF62" s="25"/>
      <c r="AG62" s="25"/>
      <c r="AH62" s="25"/>
      <c r="AI62" s="25"/>
      <c r="AJ62" s="25"/>
      <c r="AK62" s="25"/>
      <c r="AL62" s="25"/>
      <c r="AM62" s="25"/>
      <c r="AN62" s="25"/>
      <c r="AO62" s="25"/>
      <c r="AP62" s="25"/>
      <c r="AQ62" s="25"/>
      <c r="AR62" s="25"/>
      <c r="AS62" s="25"/>
      <c r="AT62" s="25"/>
    </row>
    <row r="63" spans="3:46" ht="12.75">
      <c r="C63" s="111" t="s">
        <v>86</v>
      </c>
      <c r="D63" s="133" t="s">
        <v>179</v>
      </c>
      <c r="E63" s="112">
        <v>39</v>
      </c>
      <c r="F63" s="112">
        <v>-2</v>
      </c>
      <c r="G63" s="112">
        <v>183</v>
      </c>
      <c r="H63" s="112">
        <v>202</v>
      </c>
      <c r="I63" s="112">
        <v>-83</v>
      </c>
      <c r="J63" s="112">
        <v>88</v>
      </c>
      <c r="K63" s="112">
        <v>633</v>
      </c>
      <c r="L63" s="112">
        <v>662</v>
      </c>
      <c r="M63" s="112">
        <v>660</v>
      </c>
      <c r="N63" s="112">
        <v>1611</v>
      </c>
      <c r="O63" s="112">
        <v>1241</v>
      </c>
      <c r="P63" s="112">
        <v>241.7</v>
      </c>
      <c r="Q63" s="112">
        <v>-701</v>
      </c>
      <c r="R63" s="112">
        <v>-1723</v>
      </c>
      <c r="S63" s="112">
        <v>-1261</v>
      </c>
      <c r="T63" s="112">
        <v>284.5</v>
      </c>
      <c r="U63" s="112">
        <v>1466.2</v>
      </c>
      <c r="V63" s="112">
        <v>-22.200000000000927</v>
      </c>
      <c r="W63" s="112">
        <v>359.3</v>
      </c>
      <c r="X63" s="112">
        <v>162.3</v>
      </c>
      <c r="Y63" s="113">
        <v>626</v>
      </c>
      <c r="Z63" s="113">
        <v>1875.7</v>
      </c>
      <c r="AA63" s="113">
        <v>1167.3</v>
      </c>
      <c r="AB63" s="113">
        <v>206.4</v>
      </c>
      <c r="AC63" s="25"/>
      <c r="AD63" s="25"/>
      <c r="AE63" s="25"/>
      <c r="AF63" s="25"/>
      <c r="AG63" s="25"/>
      <c r="AH63" s="25"/>
      <c r="AI63" s="25"/>
      <c r="AJ63" s="25"/>
      <c r="AK63" s="25"/>
      <c r="AL63" s="25"/>
      <c r="AM63" s="25"/>
      <c r="AN63" s="25"/>
      <c r="AO63" s="25"/>
      <c r="AP63" s="25"/>
      <c r="AQ63" s="25"/>
      <c r="AR63" s="25"/>
      <c r="AS63" s="25"/>
      <c r="AT63" s="25"/>
    </row>
    <row r="64" spans="2:46" ht="12.75">
      <c r="B64" s="119"/>
      <c r="C64" s="130"/>
      <c r="D64" s="16"/>
      <c r="E64" s="19"/>
      <c r="F64" s="19"/>
      <c r="G64" s="19"/>
      <c r="H64" s="19"/>
      <c r="I64" s="19"/>
      <c r="J64" s="19"/>
      <c r="K64" s="19"/>
      <c r="L64" s="19"/>
      <c r="M64" s="19"/>
      <c r="N64" s="19"/>
      <c r="O64" s="19"/>
      <c r="P64" s="19"/>
      <c r="Q64" s="19"/>
      <c r="R64" s="19"/>
      <c r="S64" s="19"/>
      <c r="T64" s="19"/>
      <c r="U64" s="19"/>
      <c r="V64" s="19"/>
      <c r="W64" s="19"/>
      <c r="X64" s="19"/>
      <c r="Y64" s="31"/>
      <c r="Z64" s="31"/>
      <c r="AA64" s="31"/>
      <c r="AB64" s="31"/>
      <c r="AC64" s="25"/>
      <c r="AD64" s="25"/>
      <c r="AE64" s="25"/>
      <c r="AF64" s="25"/>
      <c r="AG64" s="25"/>
      <c r="AH64" s="25"/>
      <c r="AI64" s="25"/>
      <c r="AJ64" s="25"/>
      <c r="AK64" s="25"/>
      <c r="AL64" s="25"/>
      <c r="AM64" s="25"/>
      <c r="AN64" s="25"/>
      <c r="AO64" s="25"/>
      <c r="AP64" s="25"/>
      <c r="AQ64" s="25"/>
      <c r="AR64" s="25"/>
      <c r="AS64" s="25"/>
      <c r="AT64" s="25"/>
    </row>
    <row r="65" spans="3:46" ht="12.75">
      <c r="C65" s="45" t="s">
        <v>282</v>
      </c>
      <c r="D65" s="16"/>
      <c r="E65" s="19"/>
      <c r="F65" s="19"/>
      <c r="G65" s="19"/>
      <c r="H65" s="19"/>
      <c r="I65" s="19"/>
      <c r="J65" s="19"/>
      <c r="K65" s="19"/>
      <c r="L65" s="19"/>
      <c r="M65" s="19"/>
      <c r="N65" s="19"/>
      <c r="O65" s="19"/>
      <c r="P65" s="19"/>
      <c r="Q65" s="19"/>
      <c r="R65" s="19"/>
      <c r="S65" s="19"/>
      <c r="T65" s="19"/>
      <c r="U65" s="19"/>
      <c r="V65" s="19"/>
      <c r="W65" s="19"/>
      <c r="X65" s="19"/>
      <c r="Y65" s="31"/>
      <c r="Z65" s="31"/>
      <c r="AA65" s="31"/>
      <c r="AB65" s="31"/>
      <c r="AC65" s="25"/>
      <c r="AD65" s="25"/>
      <c r="AE65" s="25"/>
      <c r="AF65" s="25"/>
      <c r="AG65" s="25"/>
      <c r="AH65" s="25"/>
      <c r="AI65" s="25"/>
      <c r="AJ65" s="25"/>
      <c r="AK65" s="25"/>
      <c r="AL65" s="25"/>
      <c r="AM65" s="25"/>
      <c r="AN65" s="25"/>
      <c r="AO65" s="25"/>
      <c r="AP65" s="25"/>
      <c r="AQ65" s="25"/>
      <c r="AR65" s="25"/>
      <c r="AS65" s="25"/>
      <c r="AT65" s="25"/>
    </row>
    <row r="66" spans="3:46" s="12" customFormat="1" ht="12">
      <c r="C66" s="41" t="s">
        <v>180</v>
      </c>
      <c r="D66" s="37"/>
      <c r="E66" s="33"/>
      <c r="F66" s="33"/>
      <c r="G66" s="33"/>
      <c r="H66" s="33"/>
      <c r="I66" s="33"/>
      <c r="J66" s="33"/>
      <c r="K66" s="33"/>
      <c r="L66" s="33"/>
      <c r="M66" s="33"/>
      <c r="N66" s="33"/>
      <c r="O66" s="33"/>
      <c r="P66" s="33"/>
      <c r="Q66" s="33"/>
      <c r="R66" s="33"/>
      <c r="S66" s="33"/>
      <c r="T66" s="33"/>
      <c r="U66" s="33"/>
      <c r="V66" s="60"/>
      <c r="W66" s="61"/>
      <c r="X66" s="61"/>
      <c r="Y66" s="62"/>
      <c r="Z66" s="61"/>
      <c r="AA66" s="60"/>
      <c r="AB66" s="60"/>
      <c r="AC66" s="35"/>
      <c r="AD66" s="35"/>
      <c r="AE66" s="35"/>
      <c r="AF66" s="35"/>
      <c r="AG66" s="35"/>
      <c r="AH66" s="35"/>
      <c r="AI66" s="35"/>
      <c r="AJ66" s="35"/>
      <c r="AK66" s="35"/>
      <c r="AL66" s="35"/>
      <c r="AM66" s="35"/>
      <c r="AN66" s="35"/>
      <c r="AO66" s="35"/>
      <c r="AP66" s="35"/>
      <c r="AQ66" s="35"/>
      <c r="AR66" s="35"/>
      <c r="AS66" s="36"/>
      <c r="AT66" s="36"/>
    </row>
    <row r="67" spans="3:46" s="12" customFormat="1" ht="12">
      <c r="C67" s="32" t="s">
        <v>182</v>
      </c>
      <c r="D67" s="37"/>
      <c r="E67" s="33"/>
      <c r="F67" s="33"/>
      <c r="G67" s="33"/>
      <c r="H67" s="33"/>
      <c r="I67" s="33"/>
      <c r="J67" s="33"/>
      <c r="K67" s="33"/>
      <c r="L67" s="33"/>
      <c r="M67" s="33"/>
      <c r="N67" s="33"/>
      <c r="O67" s="33"/>
      <c r="P67" s="33"/>
      <c r="Q67" s="33"/>
      <c r="R67" s="33"/>
      <c r="S67" s="33"/>
      <c r="T67" s="33"/>
      <c r="U67" s="33"/>
      <c r="V67" s="60"/>
      <c r="W67" s="61"/>
      <c r="X67" s="61"/>
      <c r="Y67" s="34"/>
      <c r="Z67" s="61"/>
      <c r="AA67" s="60"/>
      <c r="AB67" s="60"/>
      <c r="AC67" s="35"/>
      <c r="AD67" s="35"/>
      <c r="AE67" s="35"/>
      <c r="AF67" s="35"/>
      <c r="AG67" s="35"/>
      <c r="AH67" s="35"/>
      <c r="AI67" s="35"/>
      <c r="AJ67" s="35"/>
      <c r="AK67" s="35"/>
      <c r="AL67" s="35"/>
      <c r="AM67" s="35"/>
      <c r="AN67" s="35"/>
      <c r="AO67" s="35"/>
      <c r="AP67" s="35"/>
      <c r="AQ67" s="35"/>
      <c r="AR67" s="35"/>
      <c r="AS67" s="36"/>
      <c r="AT67" s="36"/>
    </row>
    <row r="68" spans="3:46" s="12" customFormat="1" ht="12">
      <c r="C68" s="37" t="s">
        <v>183</v>
      </c>
      <c r="D68" s="37"/>
      <c r="E68" s="33"/>
      <c r="F68" s="33"/>
      <c r="G68" s="33"/>
      <c r="H68" s="33"/>
      <c r="I68" s="33"/>
      <c r="J68" s="33"/>
      <c r="K68" s="33"/>
      <c r="L68" s="33"/>
      <c r="M68" s="33"/>
      <c r="N68" s="33"/>
      <c r="O68" s="33"/>
      <c r="P68" s="33"/>
      <c r="Q68" s="33"/>
      <c r="R68" s="33"/>
      <c r="S68" s="33"/>
      <c r="T68" s="33"/>
      <c r="U68" s="33"/>
      <c r="V68" s="60"/>
      <c r="W68" s="61"/>
      <c r="X68" s="61"/>
      <c r="Y68" s="38"/>
      <c r="Z68" s="61"/>
      <c r="AA68" s="60"/>
      <c r="AB68" s="60"/>
      <c r="AC68" s="35"/>
      <c r="AD68" s="35"/>
      <c r="AE68" s="35"/>
      <c r="AF68" s="35"/>
      <c r="AG68" s="35"/>
      <c r="AH68" s="35"/>
      <c r="AI68" s="35"/>
      <c r="AJ68" s="35"/>
      <c r="AK68" s="35"/>
      <c r="AL68" s="35"/>
      <c r="AM68" s="35"/>
      <c r="AN68" s="35"/>
      <c r="AO68" s="35"/>
      <c r="AP68" s="35"/>
      <c r="AQ68" s="35"/>
      <c r="AR68" s="35"/>
      <c r="AS68" s="36"/>
      <c r="AT68" s="36"/>
    </row>
    <row r="69" spans="3:44" s="12" customFormat="1" ht="12">
      <c r="C69" s="37" t="s">
        <v>90</v>
      </c>
      <c r="D69" s="37"/>
      <c r="E69" s="33"/>
      <c r="F69" s="33"/>
      <c r="G69" s="33"/>
      <c r="H69" s="33"/>
      <c r="I69" s="33"/>
      <c r="J69" s="33"/>
      <c r="K69" s="33"/>
      <c r="L69" s="33"/>
      <c r="M69" s="33"/>
      <c r="N69" s="33"/>
      <c r="O69" s="33"/>
      <c r="P69" s="33"/>
      <c r="Q69" s="33"/>
      <c r="R69" s="33"/>
      <c r="S69" s="33"/>
      <c r="T69" s="33"/>
      <c r="U69" s="33"/>
      <c r="V69" s="60"/>
      <c r="W69" s="60"/>
      <c r="X69" s="60"/>
      <c r="Y69" s="38"/>
      <c r="Z69" s="61"/>
      <c r="AA69" s="60"/>
      <c r="AB69" s="60"/>
      <c r="AC69" s="39"/>
      <c r="AD69" s="39"/>
      <c r="AE69" s="39"/>
      <c r="AF69" s="39"/>
      <c r="AG69" s="39"/>
      <c r="AH69" s="39"/>
      <c r="AI69" s="39"/>
      <c r="AJ69" s="39"/>
      <c r="AK69" s="39"/>
      <c r="AL69" s="39"/>
      <c r="AM69" s="39"/>
      <c r="AN69" s="39"/>
      <c r="AO69" s="39"/>
      <c r="AP69" s="39"/>
      <c r="AQ69" s="39"/>
      <c r="AR69" s="39"/>
    </row>
    <row r="70" ht="12.75">
      <c r="C70" s="37" t="s">
        <v>91</v>
      </c>
    </row>
    <row r="71" ht="12.75">
      <c r="C71" s="37" t="s">
        <v>184</v>
      </c>
    </row>
    <row r="72" ht="12.75">
      <c r="C72" s="41" t="s">
        <v>181</v>
      </c>
    </row>
    <row r="73" ht="12.75">
      <c r="C73" s="134" t="s">
        <v>94</v>
      </c>
    </row>
    <row r="74" spans="3:44" ht="12.75">
      <c r="C74" s="7"/>
      <c r="D74" s="7"/>
      <c r="E74" s="42"/>
      <c r="F74" s="42"/>
      <c r="G74" s="42"/>
      <c r="H74" s="42"/>
      <c r="I74" s="42"/>
      <c r="J74" s="42"/>
      <c r="K74" s="42"/>
      <c r="L74" s="42"/>
      <c r="M74" s="42"/>
      <c r="N74" s="42"/>
      <c r="O74" s="42"/>
      <c r="P74" s="42"/>
      <c r="Q74" s="42"/>
      <c r="R74" s="42"/>
      <c r="S74" s="42"/>
      <c r="T74" s="42"/>
      <c r="U74" s="42"/>
      <c r="V74" s="42"/>
      <c r="W74" s="42"/>
      <c r="X74" s="42"/>
      <c r="Y74" s="42"/>
      <c r="Z74" s="42"/>
      <c r="AA74" s="42"/>
      <c r="AB74" s="42"/>
      <c r="AC74" s="43"/>
      <c r="AD74" s="43"/>
      <c r="AE74" s="43"/>
      <c r="AF74" s="43"/>
      <c r="AG74" s="43"/>
      <c r="AH74" s="43"/>
      <c r="AI74" s="43"/>
      <c r="AJ74" s="43"/>
      <c r="AK74" s="43"/>
      <c r="AL74" s="43"/>
      <c r="AM74" s="43"/>
      <c r="AN74" s="43"/>
      <c r="AO74" s="43"/>
      <c r="AP74" s="43"/>
      <c r="AQ74" s="43"/>
      <c r="AR74" s="43"/>
    </row>
    <row r="75" spans="1:28" ht="15.75">
      <c r="A75" s="128"/>
      <c r="B75" s="206" t="s">
        <v>226</v>
      </c>
      <c r="C75" s="206"/>
      <c r="D75" s="206"/>
      <c r="E75" s="74"/>
      <c r="F75" s="129"/>
      <c r="G75" s="129"/>
      <c r="H75" s="129"/>
      <c r="I75" s="129"/>
      <c r="J75" s="129"/>
      <c r="K75" s="217" t="s">
        <v>219</v>
      </c>
      <c r="L75" s="217"/>
      <c r="M75" s="217"/>
      <c r="N75" s="217"/>
      <c r="O75" s="206" t="s">
        <v>226</v>
      </c>
      <c r="P75" s="206"/>
      <c r="Q75" s="206"/>
      <c r="R75" s="74"/>
      <c r="S75" s="129"/>
      <c r="T75" s="129"/>
      <c r="U75" s="129"/>
      <c r="V75" s="129"/>
      <c r="W75" s="129"/>
      <c r="X75" s="129"/>
      <c r="Y75" s="76"/>
      <c r="Z75" s="76"/>
      <c r="AA75" s="76"/>
      <c r="AB75" s="76" t="s">
        <v>219</v>
      </c>
    </row>
    <row r="78" spans="45:46" ht="12.75">
      <c r="AS78" s="44"/>
      <c r="AT78" s="44"/>
    </row>
  </sheetData>
  <mergeCells count="33">
    <mergeCell ref="H2:N2"/>
    <mergeCell ref="M4:N4"/>
    <mergeCell ref="V2:AB2"/>
    <mergeCell ref="AA4:AB4"/>
    <mergeCell ref="B75:D75"/>
    <mergeCell ref="K75:N75"/>
    <mergeCell ref="O75:Q75"/>
    <mergeCell ref="O6:AB6"/>
    <mergeCell ref="B6:N6"/>
    <mergeCell ref="I9:I11"/>
    <mergeCell ref="J9:J11"/>
    <mergeCell ref="K9:K11"/>
    <mergeCell ref="L9:L11"/>
    <mergeCell ref="E9:E11"/>
    <mergeCell ref="F9:F11"/>
    <mergeCell ref="G9:G11"/>
    <mergeCell ref="H9:H11"/>
    <mergeCell ref="M9:M11"/>
    <mergeCell ref="N9:N11"/>
    <mergeCell ref="O9:O11"/>
    <mergeCell ref="P9:P11"/>
    <mergeCell ref="Q9:Q11"/>
    <mergeCell ref="R9:R11"/>
    <mergeCell ref="S9:S11"/>
    <mergeCell ref="T9:T11"/>
    <mergeCell ref="U9:U11"/>
    <mergeCell ref="Z9:Z11"/>
    <mergeCell ref="AA9:AA11"/>
    <mergeCell ref="AB9:AB11"/>
    <mergeCell ref="V9:V11"/>
    <mergeCell ref="W9:W11"/>
    <mergeCell ref="X9:X11"/>
    <mergeCell ref="Y9:Y11"/>
  </mergeCells>
  <hyperlinks>
    <hyperlink ref="AA4" location="Índice!B6" display="Volver al índice"/>
    <hyperlink ref="M4" location="Índice!B6" display="Volver al índice"/>
    <hyperlink ref="C73" r:id="rId1" display="http://www.banrep.gov.co/estad/dsbb/sec_ext_003.xls"/>
  </hyperlinks>
  <printOptions horizontalCentered="1" verticalCentered="1"/>
  <pageMargins left="0.75" right="0.75" top="1" bottom="1" header="0" footer="0"/>
  <pageSetup horizontalDpi="300" verticalDpi="300" orientation="landscape" scale="45" r:id="rId2"/>
  <colBreaks count="1" manualBreakCount="1">
    <brk id="14" max="70" man="1"/>
  </colBreaks>
</worksheet>
</file>

<file path=xl/worksheets/sheet11.xml><?xml version="1.0" encoding="utf-8"?>
<worksheet xmlns="http://schemas.openxmlformats.org/spreadsheetml/2006/main" xmlns:r="http://schemas.openxmlformats.org/officeDocument/2006/relationships">
  <sheetPr>
    <pageSetUpPr fitToPage="1"/>
  </sheetPr>
  <dimension ref="B2:L66"/>
  <sheetViews>
    <sheetView showGridLines="0" view="pageBreakPreview" zoomScaleSheetLayoutView="100" workbookViewId="0" topLeftCell="A1">
      <selection activeCell="A1" sqref="A1"/>
    </sheetView>
  </sheetViews>
  <sheetFormatPr defaultColWidth="9.140625" defaultRowHeight="12.75"/>
  <cols>
    <col min="2" max="2" width="6.57421875" style="0" customWidth="1"/>
    <col min="3" max="4" width="10.7109375" style="179" customWidth="1"/>
    <col min="5" max="5" width="12.421875" style="179" customWidth="1"/>
    <col min="6" max="6" width="4.7109375" style="179" customWidth="1"/>
    <col min="7" max="7" width="3.7109375" style="179" customWidth="1"/>
    <col min="8" max="8" width="11.140625" style="0" customWidth="1"/>
    <col min="9" max="10" width="10.7109375" style="0" customWidth="1"/>
    <col min="11" max="11" width="3.57421875" style="0" customWidth="1"/>
    <col min="12" max="12" width="10.421875" style="0" customWidth="1"/>
  </cols>
  <sheetData>
    <row r="2" spans="2:12" ht="12.75">
      <c r="B2" s="171"/>
      <c r="C2" s="171"/>
      <c r="D2" s="171"/>
      <c r="E2" s="171"/>
      <c r="F2" s="171"/>
      <c r="G2" s="171"/>
      <c r="H2" s="171"/>
      <c r="I2" s="171"/>
      <c r="J2" s="171"/>
      <c r="K2" s="171"/>
      <c r="L2" s="79" t="s">
        <v>227</v>
      </c>
    </row>
    <row r="4" spans="3:12" s="172" customFormat="1" ht="12.75">
      <c r="C4" s="173"/>
      <c r="D4" s="173"/>
      <c r="E4" s="173"/>
      <c r="F4" s="173"/>
      <c r="G4" s="173"/>
      <c r="K4" s="72"/>
      <c r="L4" s="72" t="s">
        <v>218</v>
      </c>
    </row>
    <row r="5" spans="3:7" s="172" customFormat="1" ht="12.75">
      <c r="C5" s="173"/>
      <c r="D5" s="173"/>
      <c r="E5" s="173"/>
      <c r="F5" s="173"/>
      <c r="G5" s="173"/>
    </row>
    <row r="6" spans="2:12" s="172" customFormat="1" ht="18.75">
      <c r="B6" s="208" t="s">
        <v>345</v>
      </c>
      <c r="C6" s="208"/>
      <c r="D6" s="208"/>
      <c r="E6" s="208"/>
      <c r="F6" s="208"/>
      <c r="G6" s="208"/>
      <c r="H6" s="208"/>
      <c r="I6" s="208"/>
      <c r="J6" s="208"/>
      <c r="K6" s="208"/>
      <c r="L6" s="208"/>
    </row>
    <row r="7" spans="3:9" s="172" customFormat="1" ht="12.75">
      <c r="C7" s="173"/>
      <c r="D7" s="173"/>
      <c r="E7" s="173"/>
      <c r="F7" s="173"/>
      <c r="G7" s="173"/>
      <c r="H7" s="174"/>
      <c r="I7" s="174"/>
    </row>
    <row r="8" spans="2:12" s="172" customFormat="1" ht="13.5" customHeight="1">
      <c r="B8" s="189" t="s">
        <v>330</v>
      </c>
      <c r="C8" s="189"/>
      <c r="D8" s="189"/>
      <c r="E8" s="189"/>
      <c r="F8" s="189"/>
      <c r="G8" s="189"/>
      <c r="H8" s="189"/>
      <c r="I8" s="189"/>
      <c r="J8" s="189"/>
      <c r="K8" s="189"/>
      <c r="L8" s="189"/>
    </row>
    <row r="9" spans="2:12" s="172" customFormat="1" ht="13.5" customHeight="1">
      <c r="B9" s="189"/>
      <c r="C9" s="189"/>
      <c r="D9" s="189"/>
      <c r="E9" s="189"/>
      <c r="F9" s="189"/>
      <c r="G9" s="189"/>
      <c r="H9" s="189"/>
      <c r="I9" s="189"/>
      <c r="J9" s="189"/>
      <c r="K9" s="189"/>
      <c r="L9" s="189"/>
    </row>
    <row r="10" spans="2:12" s="172" customFormat="1" ht="13.5" customHeight="1">
      <c r="B10" s="189"/>
      <c r="C10" s="189"/>
      <c r="D10" s="189"/>
      <c r="E10" s="189"/>
      <c r="F10" s="189"/>
      <c r="G10" s="189"/>
      <c r="H10" s="189"/>
      <c r="I10" s="189"/>
      <c r="J10" s="189"/>
      <c r="K10" s="189"/>
      <c r="L10" s="189"/>
    </row>
    <row r="11" spans="2:12" s="172" customFormat="1" ht="13.5" customHeight="1">
      <c r="B11" s="189"/>
      <c r="C11" s="189"/>
      <c r="D11" s="189"/>
      <c r="E11" s="189"/>
      <c r="F11" s="189"/>
      <c r="G11" s="189"/>
      <c r="H11" s="189"/>
      <c r="I11" s="189"/>
      <c r="J11" s="189"/>
      <c r="K11" s="189"/>
      <c r="L11" s="189"/>
    </row>
    <row r="12" spans="2:12" s="172" customFormat="1" ht="13.5" customHeight="1">
      <c r="B12" s="175"/>
      <c r="C12" s="175"/>
      <c r="D12" s="175"/>
      <c r="E12" s="175"/>
      <c r="F12" s="175"/>
      <c r="G12" s="175"/>
      <c r="H12" s="176"/>
      <c r="I12" s="176"/>
      <c r="J12" s="176"/>
      <c r="K12" s="176"/>
      <c r="L12" s="176"/>
    </row>
    <row r="13" spans="2:12" s="172" customFormat="1" ht="13.5" customHeight="1">
      <c r="B13" s="189" t="s">
        <v>331</v>
      </c>
      <c r="C13" s="189"/>
      <c r="D13" s="189"/>
      <c r="E13" s="189"/>
      <c r="F13" s="189"/>
      <c r="G13" s="189"/>
      <c r="H13" s="189"/>
      <c r="I13" s="189"/>
      <c r="J13" s="189"/>
      <c r="K13" s="189"/>
      <c r="L13" s="189"/>
    </row>
    <row r="14" spans="2:12" s="172" customFormat="1" ht="13.5" customHeight="1">
      <c r="B14" s="189"/>
      <c r="C14" s="189"/>
      <c r="D14" s="189"/>
      <c r="E14" s="189"/>
      <c r="F14" s="189"/>
      <c r="G14" s="189"/>
      <c r="H14" s="189"/>
      <c r="I14" s="189"/>
      <c r="J14" s="189"/>
      <c r="K14" s="189"/>
      <c r="L14" s="189"/>
    </row>
    <row r="15" spans="2:12" s="172" customFormat="1" ht="13.5" customHeight="1">
      <c r="B15" s="189"/>
      <c r="C15" s="189"/>
      <c r="D15" s="189"/>
      <c r="E15" s="189"/>
      <c r="F15" s="189"/>
      <c r="G15" s="189"/>
      <c r="H15" s="189"/>
      <c r="I15" s="189"/>
      <c r="J15" s="189"/>
      <c r="K15" s="189"/>
      <c r="L15" s="189"/>
    </row>
    <row r="16" spans="2:12" s="172" customFormat="1" ht="13.5" customHeight="1">
      <c r="B16" s="175"/>
      <c r="C16" s="175"/>
      <c r="D16" s="175"/>
      <c r="E16" s="175"/>
      <c r="F16" s="175"/>
      <c r="G16" s="175"/>
      <c r="H16" s="101"/>
      <c r="I16" s="101"/>
      <c r="J16" s="101"/>
      <c r="K16" s="101"/>
      <c r="L16" s="101"/>
    </row>
    <row r="17" spans="2:12" s="172" customFormat="1" ht="13.5" customHeight="1">
      <c r="B17" s="189" t="s">
        <v>332</v>
      </c>
      <c r="C17" s="189"/>
      <c r="D17" s="189"/>
      <c r="E17" s="189"/>
      <c r="F17" s="189"/>
      <c r="G17" s="189"/>
      <c r="H17" s="189"/>
      <c r="I17" s="189"/>
      <c r="J17" s="189"/>
      <c r="K17" s="189"/>
      <c r="L17" s="189"/>
    </row>
    <row r="18" spans="2:12" s="172" customFormat="1" ht="13.5" customHeight="1">
      <c r="B18" s="189"/>
      <c r="C18" s="189"/>
      <c r="D18" s="189"/>
      <c r="E18" s="189"/>
      <c r="F18" s="189"/>
      <c r="G18" s="189"/>
      <c r="H18" s="189"/>
      <c r="I18" s="189"/>
      <c r="J18" s="189"/>
      <c r="K18" s="189"/>
      <c r="L18" s="189"/>
    </row>
    <row r="19" spans="2:12" s="172" customFormat="1" ht="13.5" customHeight="1">
      <c r="B19" s="189"/>
      <c r="C19" s="189"/>
      <c r="D19" s="189"/>
      <c r="E19" s="189"/>
      <c r="F19" s="189"/>
      <c r="G19" s="189"/>
      <c r="H19" s="189"/>
      <c r="I19" s="189"/>
      <c r="J19" s="189"/>
      <c r="K19" s="189"/>
      <c r="L19" s="189"/>
    </row>
    <row r="20" spans="2:12" s="172" customFormat="1" ht="13.5" customHeight="1">
      <c r="B20" s="189"/>
      <c r="C20" s="189"/>
      <c r="D20" s="189"/>
      <c r="E20" s="189"/>
      <c r="F20" s="189"/>
      <c r="G20" s="189"/>
      <c r="H20" s="189"/>
      <c r="I20" s="189"/>
      <c r="J20" s="189"/>
      <c r="K20" s="189"/>
      <c r="L20" s="189"/>
    </row>
    <row r="21" spans="2:12" s="172" customFormat="1" ht="13.5" customHeight="1">
      <c r="B21" s="175"/>
      <c r="C21" s="175"/>
      <c r="D21" s="175"/>
      <c r="E21" s="175"/>
      <c r="F21" s="175"/>
      <c r="G21" s="175"/>
      <c r="H21" s="101"/>
      <c r="I21" s="101"/>
      <c r="J21" s="101"/>
      <c r="K21" s="101"/>
      <c r="L21" s="101"/>
    </row>
    <row r="22" spans="2:12" s="172" customFormat="1" ht="13.5" customHeight="1">
      <c r="B22" s="192" t="s">
        <v>367</v>
      </c>
      <c r="C22" s="192"/>
      <c r="D22" s="192"/>
      <c r="E22" s="192"/>
      <c r="F22" s="192"/>
      <c r="G22" s="192"/>
      <c r="H22" s="192"/>
      <c r="I22" s="192"/>
      <c r="J22" s="192"/>
      <c r="K22" s="192"/>
      <c r="L22" s="192"/>
    </row>
    <row r="23" spans="2:12" s="172" customFormat="1" ht="13.5" customHeight="1">
      <c r="B23" s="192"/>
      <c r="C23" s="192"/>
      <c r="D23" s="192"/>
      <c r="E23" s="192"/>
      <c r="F23" s="192"/>
      <c r="G23" s="192"/>
      <c r="H23" s="192"/>
      <c r="I23" s="192"/>
      <c r="J23" s="192"/>
      <c r="K23" s="192"/>
      <c r="L23" s="192"/>
    </row>
    <row r="24" spans="2:12" s="172" customFormat="1" ht="13.5" customHeight="1">
      <c r="B24" s="192"/>
      <c r="C24" s="192"/>
      <c r="D24" s="192"/>
      <c r="E24" s="192"/>
      <c r="F24" s="192"/>
      <c r="G24" s="192"/>
      <c r="H24" s="192"/>
      <c r="I24" s="192"/>
      <c r="J24" s="192"/>
      <c r="K24" s="192"/>
      <c r="L24" s="192"/>
    </row>
    <row r="25" spans="2:12" s="172" customFormat="1" ht="13.5" customHeight="1">
      <c r="B25" s="175"/>
      <c r="C25" s="175"/>
      <c r="D25" s="175"/>
      <c r="E25" s="175"/>
      <c r="F25" s="175"/>
      <c r="G25" s="175"/>
      <c r="H25" s="101"/>
      <c r="I25" s="101"/>
      <c r="J25" s="101"/>
      <c r="K25" s="101"/>
      <c r="L25" s="101"/>
    </row>
    <row r="26" spans="2:12" s="172" customFormat="1" ht="13.5" customHeight="1">
      <c r="B26" s="192" t="s">
        <v>368</v>
      </c>
      <c r="C26" s="192"/>
      <c r="D26" s="192"/>
      <c r="E26" s="192"/>
      <c r="F26" s="192"/>
      <c r="G26" s="192"/>
      <c r="H26" s="192"/>
      <c r="I26" s="192"/>
      <c r="J26" s="192"/>
      <c r="K26" s="192"/>
      <c r="L26" s="192"/>
    </row>
    <row r="27" spans="2:12" s="172" customFormat="1" ht="13.5" customHeight="1">
      <c r="B27" s="192"/>
      <c r="C27" s="192"/>
      <c r="D27" s="192"/>
      <c r="E27" s="192"/>
      <c r="F27" s="192"/>
      <c r="G27" s="192"/>
      <c r="H27" s="192"/>
      <c r="I27" s="192"/>
      <c r="J27" s="192"/>
      <c r="K27" s="192"/>
      <c r="L27" s="192"/>
    </row>
    <row r="28" spans="2:12" s="172" customFormat="1" ht="13.5" customHeight="1">
      <c r="B28" s="192"/>
      <c r="C28" s="192"/>
      <c r="D28" s="192"/>
      <c r="E28" s="192"/>
      <c r="F28" s="192"/>
      <c r="G28" s="192"/>
      <c r="H28" s="192"/>
      <c r="I28" s="192"/>
      <c r="J28" s="192"/>
      <c r="K28" s="192"/>
      <c r="L28" s="192"/>
    </row>
    <row r="29" spans="2:12" s="172" customFormat="1" ht="13.5" customHeight="1">
      <c r="B29" s="192"/>
      <c r="C29" s="192"/>
      <c r="D29" s="192"/>
      <c r="E29" s="192"/>
      <c r="F29" s="192"/>
      <c r="G29" s="192"/>
      <c r="H29" s="192"/>
      <c r="I29" s="192"/>
      <c r="J29" s="192"/>
      <c r="K29" s="192"/>
      <c r="L29" s="192"/>
    </row>
    <row r="30" spans="2:12" s="172" customFormat="1" ht="13.5" customHeight="1">
      <c r="B30" s="175"/>
      <c r="C30" s="175"/>
      <c r="D30" s="175"/>
      <c r="E30" s="175"/>
      <c r="F30" s="175"/>
      <c r="G30" s="175"/>
      <c r="H30" s="101"/>
      <c r="I30" s="101"/>
      <c r="J30" s="101"/>
      <c r="K30" s="101"/>
      <c r="L30" s="101"/>
    </row>
    <row r="31" spans="2:12" s="172" customFormat="1" ht="13.5" customHeight="1">
      <c r="B31" s="220" t="s">
        <v>333</v>
      </c>
      <c r="C31" s="213"/>
      <c r="D31" s="213"/>
      <c r="E31" s="213"/>
      <c r="F31" s="213"/>
      <c r="G31" s="213"/>
      <c r="H31" s="213"/>
      <c r="I31" s="213"/>
      <c r="J31" s="213"/>
      <c r="K31" s="213"/>
      <c r="L31" s="213"/>
    </row>
    <row r="32" spans="2:12" s="172" customFormat="1" ht="13.5" customHeight="1">
      <c r="B32" s="213"/>
      <c r="C32" s="213"/>
      <c r="D32" s="213"/>
      <c r="E32" s="213"/>
      <c r="F32" s="213"/>
      <c r="G32" s="213"/>
      <c r="H32" s="213"/>
      <c r="I32" s="213"/>
      <c r="J32" s="213"/>
      <c r="K32" s="213"/>
      <c r="L32" s="213"/>
    </row>
    <row r="33" spans="2:12" s="172" customFormat="1" ht="13.5" customHeight="1">
      <c r="B33" s="175"/>
      <c r="C33" s="175"/>
      <c r="D33" s="175"/>
      <c r="E33" s="175"/>
      <c r="F33" s="175"/>
      <c r="G33" s="175"/>
      <c r="H33" s="101"/>
      <c r="I33" s="101"/>
      <c r="J33" s="101"/>
      <c r="K33" s="101"/>
      <c r="L33" s="101"/>
    </row>
    <row r="34" spans="2:12" s="172" customFormat="1" ht="13.5" customHeight="1">
      <c r="B34" s="220" t="s">
        <v>334</v>
      </c>
      <c r="C34" s="213"/>
      <c r="D34" s="213"/>
      <c r="E34" s="213"/>
      <c r="F34" s="213"/>
      <c r="G34" s="213"/>
      <c r="H34" s="213"/>
      <c r="I34" s="213"/>
      <c r="J34" s="213"/>
      <c r="K34" s="213"/>
      <c r="L34" s="213"/>
    </row>
    <row r="35" spans="2:12" s="172" customFormat="1" ht="13.5" customHeight="1">
      <c r="B35" s="213"/>
      <c r="C35" s="213"/>
      <c r="D35" s="213"/>
      <c r="E35" s="213"/>
      <c r="F35" s="213"/>
      <c r="G35" s="213"/>
      <c r="H35" s="213"/>
      <c r="I35" s="213"/>
      <c r="J35" s="213"/>
      <c r="K35" s="213"/>
      <c r="L35" s="213"/>
    </row>
    <row r="36" spans="2:12" s="172" customFormat="1" ht="13.5" customHeight="1">
      <c r="B36" s="213"/>
      <c r="C36" s="213"/>
      <c r="D36" s="213"/>
      <c r="E36" s="213"/>
      <c r="F36" s="213"/>
      <c r="G36" s="213"/>
      <c r="H36" s="213"/>
      <c r="I36" s="213"/>
      <c r="J36" s="213"/>
      <c r="K36" s="213"/>
      <c r="L36" s="213"/>
    </row>
    <row r="37" spans="2:12" s="172" customFormat="1" ht="13.5" customHeight="1">
      <c r="B37" s="175"/>
      <c r="C37" s="175"/>
      <c r="D37" s="175"/>
      <c r="E37" s="175"/>
      <c r="F37" s="175"/>
      <c r="G37" s="175"/>
      <c r="H37" s="101"/>
      <c r="I37" s="101"/>
      <c r="J37" s="101"/>
      <c r="K37" s="101"/>
      <c r="L37" s="101"/>
    </row>
    <row r="38" spans="2:12" s="172" customFormat="1" ht="13.5" customHeight="1">
      <c r="B38" s="220" t="s">
        <v>335</v>
      </c>
      <c r="C38" s="220"/>
      <c r="D38" s="220"/>
      <c r="E38" s="220"/>
      <c r="F38" s="220"/>
      <c r="G38" s="220"/>
      <c r="H38" s="220"/>
      <c r="I38" s="220"/>
      <c r="J38" s="220"/>
      <c r="K38" s="220"/>
      <c r="L38" s="220"/>
    </row>
    <row r="39" spans="2:12" s="172" customFormat="1" ht="13.5" customHeight="1">
      <c r="B39" s="220"/>
      <c r="C39" s="220"/>
      <c r="D39" s="220"/>
      <c r="E39" s="220"/>
      <c r="F39" s="220"/>
      <c r="G39" s="220"/>
      <c r="H39" s="220"/>
      <c r="I39" s="220"/>
      <c r="J39" s="220"/>
      <c r="K39" s="220"/>
      <c r="L39" s="220"/>
    </row>
    <row r="40" spans="2:12" s="172" customFormat="1" ht="13.5" customHeight="1">
      <c r="B40" s="220"/>
      <c r="C40" s="220"/>
      <c r="D40" s="220"/>
      <c r="E40" s="220"/>
      <c r="F40" s="220"/>
      <c r="G40" s="220"/>
      <c r="H40" s="220"/>
      <c r="I40" s="220"/>
      <c r="J40" s="220"/>
      <c r="K40" s="220"/>
      <c r="L40" s="220"/>
    </row>
    <row r="41" spans="2:12" s="172" customFormat="1" ht="13.5" customHeight="1">
      <c r="B41" s="220"/>
      <c r="C41" s="220"/>
      <c r="D41" s="220"/>
      <c r="E41" s="220"/>
      <c r="F41" s="220"/>
      <c r="G41" s="220"/>
      <c r="H41" s="220"/>
      <c r="I41" s="220"/>
      <c r="J41" s="220"/>
      <c r="K41" s="220"/>
      <c r="L41" s="220"/>
    </row>
    <row r="42" spans="2:12" s="172" customFormat="1" ht="13.5" customHeight="1">
      <c r="B42" s="175"/>
      <c r="C42" s="175"/>
      <c r="D42" s="175"/>
      <c r="E42" s="175"/>
      <c r="F42" s="175"/>
      <c r="G42" s="175"/>
      <c r="H42" s="101"/>
      <c r="I42" s="101"/>
      <c r="J42" s="101"/>
      <c r="K42" s="101"/>
      <c r="L42" s="101"/>
    </row>
    <row r="43" spans="2:12" s="172" customFormat="1" ht="13.5" customHeight="1">
      <c r="B43" s="187" t="s">
        <v>336</v>
      </c>
      <c r="C43" s="188"/>
      <c r="D43" s="188"/>
      <c r="E43" s="188"/>
      <c r="F43" s="188"/>
      <c r="G43" s="189" t="s">
        <v>337</v>
      </c>
      <c r="H43" s="189"/>
      <c r="I43" s="189"/>
      <c r="J43" s="189"/>
      <c r="K43" s="189"/>
      <c r="L43" s="189"/>
    </row>
    <row r="44" spans="2:12" s="172" customFormat="1" ht="13.5" customHeight="1">
      <c r="B44" s="186" t="s">
        <v>338</v>
      </c>
      <c r="C44" s="186"/>
      <c r="D44" s="186"/>
      <c r="E44" s="175"/>
      <c r="F44" s="175"/>
      <c r="G44" s="175"/>
      <c r="H44" s="101"/>
      <c r="I44" s="101"/>
      <c r="J44" s="101"/>
      <c r="K44" s="101"/>
      <c r="L44" s="101"/>
    </row>
    <row r="45" spans="2:12" s="172" customFormat="1" ht="13.5" customHeight="1">
      <c r="B45" s="175"/>
      <c r="C45" s="175"/>
      <c r="D45" s="175"/>
      <c r="E45" s="175"/>
      <c r="F45" s="175"/>
      <c r="G45" s="175"/>
      <c r="H45" s="101"/>
      <c r="I45" s="101"/>
      <c r="J45" s="101"/>
      <c r="K45" s="101"/>
      <c r="L45" s="101"/>
    </row>
    <row r="46" spans="2:12" s="172" customFormat="1" ht="13.5" customHeight="1">
      <c r="B46" s="187" t="s">
        <v>343</v>
      </c>
      <c r="C46" s="188"/>
      <c r="D46" s="188"/>
      <c r="E46" s="188"/>
      <c r="F46" s="188"/>
      <c r="G46" s="186" t="s">
        <v>340</v>
      </c>
      <c r="H46" s="186"/>
      <c r="I46" s="186"/>
      <c r="J46" s="186"/>
      <c r="K46" s="186"/>
      <c r="L46" s="186"/>
    </row>
    <row r="47" spans="2:12" s="172" customFormat="1" ht="13.5" customHeight="1">
      <c r="B47" s="186" t="s">
        <v>339</v>
      </c>
      <c r="C47" s="186"/>
      <c r="D47" s="186"/>
      <c r="E47" s="186"/>
      <c r="F47" s="186"/>
      <c r="G47" s="186"/>
      <c r="H47" s="101"/>
      <c r="I47" s="101"/>
      <c r="J47" s="101"/>
      <c r="K47" s="101"/>
      <c r="L47" s="101"/>
    </row>
    <row r="48" spans="2:12" s="172" customFormat="1" ht="13.5" customHeight="1">
      <c r="B48" s="175"/>
      <c r="C48" s="175"/>
      <c r="D48" s="175"/>
      <c r="E48" s="175"/>
      <c r="F48" s="175"/>
      <c r="G48" s="175"/>
      <c r="H48" s="101"/>
      <c r="I48" s="101"/>
      <c r="J48" s="101"/>
      <c r="K48" s="101"/>
      <c r="L48" s="101"/>
    </row>
    <row r="49" spans="2:12" s="172" customFormat="1" ht="13.5" customHeight="1">
      <c r="B49" s="187" t="s">
        <v>344</v>
      </c>
      <c r="C49" s="188"/>
      <c r="D49" s="188"/>
      <c r="E49" s="188"/>
      <c r="F49" s="188"/>
      <c r="G49" s="186" t="s">
        <v>341</v>
      </c>
      <c r="H49" s="186"/>
      <c r="I49" s="186"/>
      <c r="J49" s="186"/>
      <c r="K49" s="186"/>
      <c r="L49" s="186"/>
    </row>
    <row r="50" spans="2:12" s="172" customFormat="1" ht="13.5" customHeight="1">
      <c r="B50" s="186" t="s">
        <v>342</v>
      </c>
      <c r="C50" s="186"/>
      <c r="D50" s="186"/>
      <c r="E50" s="186"/>
      <c r="F50" s="186"/>
      <c r="G50" s="175"/>
      <c r="H50" s="101"/>
      <c r="I50" s="101"/>
      <c r="J50" s="101"/>
      <c r="K50" s="101"/>
      <c r="L50" s="101"/>
    </row>
    <row r="51" spans="2:12" s="172" customFormat="1" ht="13.5" customHeight="1">
      <c r="B51" s="175"/>
      <c r="C51" s="175"/>
      <c r="D51" s="175"/>
      <c r="E51" s="175"/>
      <c r="F51" s="175"/>
      <c r="G51" s="175"/>
      <c r="H51" s="101"/>
      <c r="I51" s="101"/>
      <c r="J51" s="101"/>
      <c r="K51" s="101"/>
      <c r="L51" s="101"/>
    </row>
    <row r="52" spans="2:12" s="172" customFormat="1" ht="13.5" customHeight="1">
      <c r="B52" s="175"/>
      <c r="C52" s="175"/>
      <c r="D52" s="175"/>
      <c r="E52" s="175"/>
      <c r="F52" s="175"/>
      <c r="G52" s="175"/>
      <c r="H52" s="170"/>
      <c r="I52" s="101"/>
      <c r="J52" s="101"/>
      <c r="K52" s="101"/>
      <c r="L52" s="101"/>
    </row>
    <row r="53" spans="2:12" s="172" customFormat="1" ht="13.5" customHeight="1">
      <c r="B53" s="175"/>
      <c r="C53" s="173"/>
      <c r="D53" s="173"/>
      <c r="E53" s="173"/>
      <c r="F53" s="173"/>
      <c r="G53" s="173"/>
      <c r="H53" s="101"/>
      <c r="I53" s="101"/>
      <c r="J53" s="101"/>
      <c r="K53" s="101"/>
      <c r="L53" s="101"/>
    </row>
    <row r="54" spans="2:12" s="172" customFormat="1" ht="12" customHeight="1">
      <c r="B54" s="175"/>
      <c r="C54" s="175"/>
      <c r="D54" s="175"/>
      <c r="E54" s="175"/>
      <c r="F54" s="175"/>
      <c r="G54" s="175"/>
      <c r="H54" s="142"/>
      <c r="I54" s="177"/>
      <c r="J54" s="170"/>
      <c r="K54" s="170"/>
      <c r="L54" s="170"/>
    </row>
    <row r="55" spans="2:12" s="172" customFormat="1" ht="15.75">
      <c r="B55" s="73" t="s">
        <v>226</v>
      </c>
      <c r="C55" s="178"/>
      <c r="D55" s="178"/>
      <c r="E55" s="178"/>
      <c r="F55" s="178"/>
      <c r="G55" s="178"/>
      <c r="H55" s="190" t="s">
        <v>219</v>
      </c>
      <c r="I55" s="191"/>
      <c r="J55" s="191"/>
      <c r="K55" s="191"/>
      <c r="L55" s="191"/>
    </row>
    <row r="56" spans="3:7" s="172" customFormat="1" ht="12.75">
      <c r="C56" s="173"/>
      <c r="D56" s="173"/>
      <c r="E56" s="173"/>
      <c r="F56" s="173"/>
      <c r="G56" s="173"/>
    </row>
    <row r="57" spans="3:7" s="172" customFormat="1" ht="12.75">
      <c r="C57" s="173"/>
      <c r="D57" s="173"/>
      <c r="E57" s="173"/>
      <c r="F57" s="173"/>
      <c r="G57" s="173"/>
    </row>
    <row r="58" spans="3:7" s="172" customFormat="1" ht="12.75">
      <c r="C58" s="173"/>
      <c r="D58" s="173"/>
      <c r="E58" s="173"/>
      <c r="F58" s="173"/>
      <c r="G58" s="173"/>
    </row>
    <row r="59" spans="3:7" s="172" customFormat="1" ht="12.75">
      <c r="C59" s="173"/>
      <c r="D59" s="173"/>
      <c r="E59" s="173"/>
      <c r="F59" s="173"/>
      <c r="G59" s="173"/>
    </row>
    <row r="60" spans="3:7" s="172" customFormat="1" ht="12.75">
      <c r="C60" s="173"/>
      <c r="D60" s="173"/>
      <c r="E60" s="173"/>
      <c r="F60" s="173"/>
      <c r="G60" s="173"/>
    </row>
    <row r="61" spans="3:7" s="172" customFormat="1" ht="12.75">
      <c r="C61" s="173"/>
      <c r="D61" s="173"/>
      <c r="E61" s="173"/>
      <c r="F61" s="173"/>
      <c r="G61" s="173"/>
    </row>
    <row r="62" spans="3:7" s="172" customFormat="1" ht="12.75">
      <c r="C62" s="173"/>
      <c r="D62" s="173"/>
      <c r="E62" s="173"/>
      <c r="F62" s="173"/>
      <c r="G62" s="173"/>
    </row>
    <row r="63" spans="3:7" s="172" customFormat="1" ht="12.75">
      <c r="C63" s="173"/>
      <c r="D63" s="173"/>
      <c r="E63" s="173"/>
      <c r="F63" s="173"/>
      <c r="G63" s="173"/>
    </row>
    <row r="64" spans="3:7" s="172" customFormat="1" ht="12.75">
      <c r="C64" s="173"/>
      <c r="D64" s="173"/>
      <c r="E64" s="173"/>
      <c r="F64" s="173"/>
      <c r="G64" s="173"/>
    </row>
    <row r="65" spans="3:7" s="172" customFormat="1" ht="12.75">
      <c r="C65" s="173"/>
      <c r="D65" s="173"/>
      <c r="E65" s="173"/>
      <c r="F65" s="173"/>
      <c r="G65" s="173"/>
    </row>
    <row r="66" spans="3:7" s="172" customFormat="1" ht="12.75">
      <c r="C66" s="173"/>
      <c r="D66" s="173"/>
      <c r="E66" s="173"/>
      <c r="F66" s="173"/>
      <c r="G66" s="173"/>
    </row>
  </sheetData>
  <mergeCells count="19">
    <mergeCell ref="H55:L55"/>
    <mergeCell ref="B6:L6"/>
    <mergeCell ref="B8:L11"/>
    <mergeCell ref="B13:L15"/>
    <mergeCell ref="B17:L20"/>
    <mergeCell ref="B22:L24"/>
    <mergeCell ref="B26:L29"/>
    <mergeCell ref="B31:L32"/>
    <mergeCell ref="B34:L36"/>
    <mergeCell ref="B38:L41"/>
    <mergeCell ref="B43:F43"/>
    <mergeCell ref="G43:L43"/>
    <mergeCell ref="B49:F49"/>
    <mergeCell ref="G49:L49"/>
    <mergeCell ref="B50:F50"/>
    <mergeCell ref="B44:D44"/>
    <mergeCell ref="B46:F46"/>
    <mergeCell ref="G46:L46"/>
    <mergeCell ref="B47:G47"/>
  </mergeCells>
  <hyperlinks>
    <hyperlink ref="L4" location="Índice!B6" display="Volver"/>
    <hyperlink ref="B43:F43" r:id="rId1" display="http://www.banrep.gov.co/estad/dsbb/sec_ext_004.xls, "/>
    <hyperlink ref="B46:F46" r:id="rId2" display="http://www.banrep.gov.co/estad/dsbb/sec_ext_003.xls,"/>
    <hyperlink ref="B49:F49" r:id="rId3" display="http://www.banrep.gov.co/estad/dsbb/sec_ext_008.xls,"/>
    <hyperlink ref="B22:L24" r:id="rId4" display="Fondo Monetario Internacional, Manual de balanza de pagos, Washington, quinta edición, 1993. Es la guía utilizada por la mayoría de los países, incluido Colombia, para elaborar la balanza de pagos. Puede consultarse en línea: http://www.imf.org/external/n"/>
    <hyperlink ref="B26:L29" r:id="rId5" display="Instituto del FMI, Programación financiera: Métodos y aplicación al caso de Colombia, Washington, Abril de 2002. El Capítulo 4 aborda el sector externo e incluye el marco conceptual de la balanza de pagos y en su anexo hace referencia a las modificaciones"/>
    <hyperlink ref="B43" r:id="rId6" display="http://www.banrep.gov.co/estad/dsbb/sec_ext_004.xls, "/>
    <hyperlink ref="B46" r:id="rId7" display="http://www.banrep.gov.co/estad/dsbb/sec_ext_003.xls,"/>
    <hyperlink ref="B49" r:id="rId8" display="http://www.banrep.gov.co/estad/dsbb/sec_ext_008.xls,"/>
  </hyperlinks>
  <printOptions horizontalCentered="1" verticalCentered="1"/>
  <pageMargins left="0.75" right="0.75" top="1" bottom="1" header="0.5" footer="0.5"/>
  <pageSetup fitToHeight="1" fitToWidth="1" horizontalDpi="600" verticalDpi="600" orientation="landscape" scale="64" r:id="rId9"/>
  <headerFooter alignWithMargins="0">
    <oddFooter>&amp;R&amp;A</oddFooter>
  </headerFooter>
</worksheet>
</file>

<file path=xl/worksheets/sheet2.xml><?xml version="1.0" encoding="utf-8"?>
<worksheet xmlns="http://schemas.openxmlformats.org/spreadsheetml/2006/main" xmlns:r="http://schemas.openxmlformats.org/officeDocument/2006/relationships">
  <dimension ref="B2:K100"/>
  <sheetViews>
    <sheetView showGridLines="0" view="pageBreakPreview" zoomScaleSheetLayoutView="100" workbookViewId="0" topLeftCell="A1">
      <selection activeCell="A1" sqref="A1"/>
    </sheetView>
  </sheetViews>
  <sheetFormatPr defaultColWidth="9.140625" defaultRowHeight="12.75"/>
  <cols>
    <col min="1" max="1" width="3.57421875" style="69" customWidth="1"/>
    <col min="2" max="2" width="5.8515625" style="67" customWidth="1"/>
    <col min="3" max="3" width="4.140625" style="68" customWidth="1"/>
    <col min="4" max="4" width="12.8515625" style="69" customWidth="1"/>
    <col min="5" max="5" width="11.8515625" style="69" customWidth="1"/>
    <col min="6" max="6" width="6.28125" style="69" customWidth="1"/>
    <col min="7" max="7" width="13.7109375" style="69" customWidth="1"/>
    <col min="8" max="9" width="8.8515625" style="69" customWidth="1"/>
    <col min="10" max="11" width="8.8515625" style="70" customWidth="1"/>
    <col min="12" max="12" width="3.7109375" style="69" customWidth="1"/>
    <col min="13" max="14" width="8.8515625" style="69" customWidth="1"/>
    <col min="15" max="15" width="11.421875" style="69" bestFit="1" customWidth="1"/>
    <col min="16" max="16384" width="8.8515625" style="69" customWidth="1"/>
  </cols>
  <sheetData>
    <row r="2" spans="2:11" ht="12.75">
      <c r="B2" s="214"/>
      <c r="C2" s="214"/>
      <c r="D2" s="214"/>
      <c r="E2" s="215" t="s">
        <v>227</v>
      </c>
      <c r="F2" s="215"/>
      <c r="G2" s="215"/>
      <c r="H2" s="215"/>
      <c r="I2" s="215"/>
      <c r="J2" s="215"/>
      <c r="K2" s="215"/>
    </row>
    <row r="4" spans="2:11" s="71" customFormat="1" ht="12.75">
      <c r="B4" s="67"/>
      <c r="C4" s="68"/>
      <c r="J4" s="209" t="s">
        <v>218</v>
      </c>
      <c r="K4" s="209"/>
    </row>
    <row r="5" spans="2:3" s="71" customFormat="1" ht="12.75">
      <c r="B5" s="67"/>
      <c r="C5" s="68"/>
    </row>
    <row r="6" spans="2:11" s="71" customFormat="1" ht="18.75">
      <c r="B6" s="208" t="s">
        <v>290</v>
      </c>
      <c r="C6" s="208"/>
      <c r="D6" s="208"/>
      <c r="E6" s="208"/>
      <c r="F6" s="208"/>
      <c r="G6" s="208"/>
      <c r="H6" s="208"/>
      <c r="I6" s="208"/>
      <c r="J6" s="208"/>
      <c r="K6" s="208"/>
    </row>
    <row r="7" spans="2:11" s="71" customFormat="1" ht="12.75">
      <c r="B7" s="67"/>
      <c r="C7" s="68"/>
      <c r="J7" s="152"/>
      <c r="K7" s="152"/>
    </row>
    <row r="8" spans="2:11" s="71" customFormat="1" ht="12.75" customHeight="1">
      <c r="B8" s="198">
        <v>15.1</v>
      </c>
      <c r="C8" s="199" t="s">
        <v>291</v>
      </c>
      <c r="D8" s="212" t="s">
        <v>295</v>
      </c>
      <c r="E8" s="211"/>
      <c r="F8" s="211"/>
      <c r="G8" s="211"/>
      <c r="H8" s="211"/>
      <c r="I8" s="211"/>
      <c r="J8" s="211"/>
      <c r="K8" s="154"/>
    </row>
    <row r="9" spans="2:11" s="71" customFormat="1" ht="12.75" customHeight="1">
      <c r="B9" s="198"/>
      <c r="C9" s="199"/>
      <c r="D9" s="211"/>
      <c r="E9" s="211"/>
      <c r="F9" s="211"/>
      <c r="G9" s="211"/>
      <c r="H9" s="211"/>
      <c r="I9" s="211"/>
      <c r="J9" s="211"/>
      <c r="K9" s="154"/>
    </row>
    <row r="10" spans="2:11" s="71" customFormat="1" ht="12.75" customHeight="1">
      <c r="B10" s="198"/>
      <c r="C10" s="199"/>
      <c r="D10" s="102" t="s">
        <v>305</v>
      </c>
      <c r="E10" s="154"/>
      <c r="F10" s="154"/>
      <c r="G10" s="154"/>
      <c r="H10" s="154"/>
      <c r="I10" s="154"/>
      <c r="J10" s="154"/>
      <c r="K10" s="154"/>
    </row>
    <row r="11" spans="2:11" s="71" customFormat="1" ht="12.75" customHeight="1">
      <c r="B11" s="198"/>
      <c r="C11" s="199"/>
      <c r="E11" s="154"/>
      <c r="F11" s="154"/>
      <c r="G11" s="154"/>
      <c r="H11" s="154"/>
      <c r="I11" s="154"/>
      <c r="J11" s="154"/>
      <c r="K11" s="154"/>
    </row>
    <row r="12" spans="2:11" s="71" customFormat="1" ht="12.75" customHeight="1">
      <c r="B12" s="198"/>
      <c r="C12" s="199"/>
      <c r="D12" s="167" t="s">
        <v>306</v>
      </c>
      <c r="E12" s="154"/>
      <c r="F12" s="154"/>
      <c r="G12" s="154"/>
      <c r="H12" s="154"/>
      <c r="I12" s="154"/>
      <c r="J12" s="154"/>
      <c r="K12" s="154"/>
    </row>
    <row r="13" spans="2:11" s="71" customFormat="1" ht="12.75" customHeight="1">
      <c r="B13" s="198"/>
      <c r="C13" s="199"/>
      <c r="D13" s="68"/>
      <c r="E13" s="154"/>
      <c r="F13" s="154"/>
      <c r="G13" s="154"/>
      <c r="H13" s="154"/>
      <c r="I13" s="154"/>
      <c r="J13" s="154"/>
      <c r="K13" s="154"/>
    </row>
    <row r="14" spans="2:11" s="71" customFormat="1" ht="12.75" customHeight="1">
      <c r="B14" s="198"/>
      <c r="C14" s="199"/>
      <c r="D14" s="167" t="s">
        <v>307</v>
      </c>
      <c r="E14" s="154"/>
      <c r="F14" s="154"/>
      <c r="G14" s="154"/>
      <c r="H14" s="154"/>
      <c r="I14" s="154"/>
      <c r="J14" s="154"/>
      <c r="K14" s="154"/>
    </row>
    <row r="15" spans="2:11" s="71" customFormat="1" ht="12.75" customHeight="1">
      <c r="B15" s="198"/>
      <c r="C15" s="199"/>
      <c r="D15" s="68"/>
      <c r="E15" s="154"/>
      <c r="F15" s="154"/>
      <c r="G15" s="154"/>
      <c r="H15" s="154"/>
      <c r="I15" s="154"/>
      <c r="J15" s="154"/>
      <c r="K15" s="154"/>
    </row>
    <row r="16" spans="2:11" s="71" customFormat="1" ht="12.75" customHeight="1">
      <c r="B16" s="198"/>
      <c r="C16" s="199"/>
      <c r="D16" s="167" t="s">
        <v>308</v>
      </c>
      <c r="E16" s="154"/>
      <c r="F16" s="154"/>
      <c r="G16" s="154"/>
      <c r="H16" s="154"/>
      <c r="I16" s="154"/>
      <c r="J16" s="154"/>
      <c r="K16" s="154"/>
    </row>
    <row r="17" spans="2:11" s="71" customFormat="1" ht="12.75" customHeight="1">
      <c r="B17" s="198"/>
      <c r="C17" s="199"/>
      <c r="D17" s="68"/>
      <c r="E17" s="154"/>
      <c r="F17" s="154"/>
      <c r="G17" s="154"/>
      <c r="H17" s="154"/>
      <c r="I17" s="154"/>
      <c r="J17" s="154"/>
      <c r="K17" s="154"/>
    </row>
    <row r="18" spans="2:11" s="71" customFormat="1" ht="12.75" customHeight="1">
      <c r="B18" s="198"/>
      <c r="C18" s="199"/>
      <c r="D18" s="167" t="s">
        <v>309</v>
      </c>
      <c r="E18" s="154"/>
      <c r="F18" s="154"/>
      <c r="G18" s="154"/>
      <c r="H18" s="154"/>
      <c r="I18" s="154"/>
      <c r="J18" s="154"/>
      <c r="K18" s="154"/>
    </row>
    <row r="19" spans="2:11" s="71" customFormat="1" ht="12.75" customHeight="1">
      <c r="B19" s="198"/>
      <c r="C19" s="199"/>
      <c r="D19" s="68"/>
      <c r="E19" s="154"/>
      <c r="F19" s="154"/>
      <c r="G19" s="154"/>
      <c r="H19" s="154"/>
      <c r="I19" s="154"/>
      <c r="J19" s="154"/>
      <c r="K19" s="154"/>
    </row>
    <row r="20" spans="2:11" s="71" customFormat="1" ht="12.75" customHeight="1">
      <c r="B20" s="198"/>
      <c r="C20" s="199"/>
      <c r="D20" s="167" t="s">
        <v>310</v>
      </c>
      <c r="E20" s="154"/>
      <c r="F20" s="154"/>
      <c r="G20" s="154"/>
      <c r="H20" s="154"/>
      <c r="I20" s="154"/>
      <c r="J20" s="154"/>
      <c r="K20" s="154"/>
    </row>
    <row r="21" spans="2:11" s="71" customFormat="1" ht="12.75" customHeight="1">
      <c r="B21" s="198"/>
      <c r="C21" s="199"/>
      <c r="D21" s="68"/>
      <c r="E21" s="154"/>
      <c r="F21" s="154"/>
      <c r="G21" s="154"/>
      <c r="H21" s="154"/>
      <c r="I21" s="154"/>
      <c r="J21" s="154"/>
      <c r="K21" s="154"/>
    </row>
    <row r="22" spans="2:11" s="71" customFormat="1" ht="12.75" customHeight="1">
      <c r="B22" s="198"/>
      <c r="C22" s="199"/>
      <c r="D22" s="167" t="s">
        <v>311</v>
      </c>
      <c r="E22" s="154"/>
      <c r="F22" s="154"/>
      <c r="G22" s="154"/>
      <c r="H22" s="154"/>
      <c r="I22" s="154"/>
      <c r="J22" s="154"/>
      <c r="K22" s="154"/>
    </row>
    <row r="23" spans="2:11" s="71" customFormat="1" ht="12.75" customHeight="1">
      <c r="B23" s="198"/>
      <c r="C23" s="199"/>
      <c r="D23" s="68"/>
      <c r="E23" s="154"/>
      <c r="F23" s="154"/>
      <c r="G23" s="154"/>
      <c r="H23" s="154"/>
      <c r="I23" s="154"/>
      <c r="J23" s="154"/>
      <c r="K23" s="154"/>
    </row>
    <row r="24" spans="2:11" s="71" customFormat="1" ht="12.75" customHeight="1">
      <c r="B24" s="198"/>
      <c r="C24" s="199"/>
      <c r="D24" s="167" t="s">
        <v>312</v>
      </c>
      <c r="E24" s="154"/>
      <c r="F24" s="154"/>
      <c r="G24" s="154"/>
      <c r="H24" s="154"/>
      <c r="I24" s="154"/>
      <c r="J24" s="154"/>
      <c r="K24" s="154"/>
    </row>
    <row r="25" spans="2:11" s="71" customFormat="1" ht="12.75" customHeight="1">
      <c r="B25" s="198"/>
      <c r="C25" s="199"/>
      <c r="D25" s="167"/>
      <c r="E25" s="154"/>
      <c r="F25" s="154"/>
      <c r="G25" s="154"/>
      <c r="H25" s="154"/>
      <c r="I25" s="154"/>
      <c r="J25" s="154"/>
      <c r="K25" s="154"/>
    </row>
    <row r="26" spans="2:11" s="71" customFormat="1" ht="12.75">
      <c r="B26" s="198"/>
      <c r="C26" s="199"/>
      <c r="D26" s="167" t="s">
        <v>313</v>
      </c>
      <c r="E26" s="153"/>
      <c r="F26" s="153"/>
      <c r="G26" s="153"/>
      <c r="H26" s="153"/>
      <c r="I26" s="153"/>
      <c r="J26" s="153"/>
      <c r="K26" s="153"/>
    </row>
    <row r="27" spans="2:11" s="71" customFormat="1" ht="12.75">
      <c r="B27" s="198"/>
      <c r="C27" s="199"/>
      <c r="D27" s="167"/>
      <c r="E27" s="153"/>
      <c r="F27" s="153"/>
      <c r="G27" s="153"/>
      <c r="H27" s="153"/>
      <c r="I27" s="153"/>
      <c r="J27" s="153"/>
      <c r="K27" s="153"/>
    </row>
    <row r="28" spans="2:11" s="71" customFormat="1" ht="12.75">
      <c r="B28" s="198"/>
      <c r="C28" s="199"/>
      <c r="D28" s="167" t="s">
        <v>314</v>
      </c>
      <c r="E28" s="154"/>
      <c r="F28" s="154"/>
      <c r="G28" s="154"/>
      <c r="H28" s="154"/>
      <c r="I28" s="154"/>
      <c r="J28" s="154"/>
      <c r="K28" s="154"/>
    </row>
    <row r="29" spans="2:11" s="71" customFormat="1" ht="12.75">
      <c r="B29" s="198"/>
      <c r="C29" s="199"/>
      <c r="D29" s="167"/>
      <c r="E29" s="154"/>
      <c r="F29" s="154"/>
      <c r="G29" s="154"/>
      <c r="H29" s="154"/>
      <c r="I29" s="154"/>
      <c r="J29" s="154"/>
      <c r="K29" s="154"/>
    </row>
    <row r="30" spans="2:11" s="71" customFormat="1" ht="12.75">
      <c r="B30" s="198"/>
      <c r="C30" s="199"/>
      <c r="D30" s="167" t="s">
        <v>315</v>
      </c>
      <c r="E30" s="154"/>
      <c r="F30" s="154"/>
      <c r="G30" s="154"/>
      <c r="H30" s="154"/>
      <c r="I30" s="154"/>
      <c r="J30" s="154"/>
      <c r="K30" s="154"/>
    </row>
    <row r="31" spans="2:11" s="71" customFormat="1" ht="12.75">
      <c r="B31" s="198"/>
      <c r="C31" s="199"/>
      <c r="D31" s="167"/>
      <c r="E31" s="154"/>
      <c r="F31" s="154"/>
      <c r="G31" s="154"/>
      <c r="H31" s="154"/>
      <c r="I31" s="154"/>
      <c r="J31" s="154"/>
      <c r="K31" s="154"/>
    </row>
    <row r="32" spans="2:11" s="71" customFormat="1" ht="12.75">
      <c r="B32" s="198"/>
      <c r="C32" s="199"/>
      <c r="D32" s="212" t="s">
        <v>316</v>
      </c>
      <c r="E32" s="213"/>
      <c r="F32" s="213"/>
      <c r="G32" s="213"/>
      <c r="H32" s="213"/>
      <c r="I32" s="213"/>
      <c r="J32" s="213"/>
      <c r="K32" s="213"/>
    </row>
    <row r="33" spans="2:11" s="71" customFormat="1" ht="12.75">
      <c r="B33" s="198"/>
      <c r="C33" s="199"/>
      <c r="D33" s="213"/>
      <c r="E33" s="213"/>
      <c r="F33" s="213"/>
      <c r="G33" s="213"/>
      <c r="H33" s="213"/>
      <c r="I33" s="213"/>
      <c r="J33" s="213"/>
      <c r="K33" s="213"/>
    </row>
    <row r="34" spans="2:11" s="71" customFormat="1" ht="12.75">
      <c r="B34" s="198"/>
      <c r="C34" s="199"/>
      <c r="D34" s="101"/>
      <c r="E34" s="101"/>
      <c r="F34" s="101"/>
      <c r="G34" s="101"/>
      <c r="H34" s="101"/>
      <c r="I34" s="101"/>
      <c r="J34" s="101"/>
      <c r="K34" s="101"/>
    </row>
    <row r="35" spans="2:11" s="71" customFormat="1" ht="12.75">
      <c r="B35" s="198"/>
      <c r="C35" s="199"/>
      <c r="D35" s="167" t="s">
        <v>317</v>
      </c>
      <c r="E35" s="154"/>
      <c r="F35" s="154"/>
      <c r="G35" s="154"/>
      <c r="H35" s="154"/>
      <c r="I35" s="154"/>
      <c r="J35" s="154"/>
      <c r="K35" s="154"/>
    </row>
    <row r="36" spans="2:11" s="71" customFormat="1" ht="12.75">
      <c r="B36" s="198"/>
      <c r="C36" s="199"/>
      <c r="D36" s="154"/>
      <c r="E36" s="154"/>
      <c r="F36" s="154"/>
      <c r="G36" s="154"/>
      <c r="H36" s="154"/>
      <c r="I36" s="154"/>
      <c r="J36" s="154"/>
      <c r="K36" s="154"/>
    </row>
    <row r="37" spans="2:11" s="71" customFormat="1" ht="12.75" customHeight="1">
      <c r="B37" s="198"/>
      <c r="C37" s="199"/>
      <c r="D37" s="155" t="s">
        <v>218</v>
      </c>
      <c r="E37" s="156"/>
      <c r="F37" s="153"/>
      <c r="G37" s="153"/>
      <c r="H37" s="153"/>
      <c r="I37" s="153"/>
      <c r="J37" s="209" t="s">
        <v>294</v>
      </c>
      <c r="K37" s="209"/>
    </row>
    <row r="38" spans="2:11" s="71" customFormat="1" ht="12.75" customHeight="1">
      <c r="B38" s="198"/>
      <c r="C38" s="199"/>
      <c r="E38" s="153"/>
      <c r="F38" s="153"/>
      <c r="G38" s="153"/>
      <c r="H38" s="153"/>
      <c r="I38" s="153"/>
      <c r="J38" s="72"/>
      <c r="K38" s="72"/>
    </row>
    <row r="39" spans="2:11" s="71" customFormat="1" ht="12.75" customHeight="1">
      <c r="B39" s="198">
        <f>+B8+0.1</f>
        <v>15.2</v>
      </c>
      <c r="C39" s="200" t="s">
        <v>347</v>
      </c>
      <c r="D39" s="102" t="s">
        <v>296</v>
      </c>
      <c r="E39" s="157"/>
      <c r="F39" s="157"/>
      <c r="G39" s="157"/>
      <c r="H39" s="157"/>
      <c r="I39" s="157"/>
      <c r="J39" s="157"/>
      <c r="K39" s="157"/>
    </row>
    <row r="40" spans="2:11" s="71" customFormat="1" ht="12.75" customHeight="1">
      <c r="B40" s="198"/>
      <c r="C40" s="199"/>
      <c r="D40" s="212" t="s">
        <v>297</v>
      </c>
      <c r="E40" s="213"/>
      <c r="F40" s="213"/>
      <c r="G40" s="213"/>
      <c r="H40" s="213"/>
      <c r="I40" s="213"/>
      <c r="J40" s="213"/>
      <c r="K40" s="213"/>
    </row>
    <row r="41" spans="2:11" s="71" customFormat="1" ht="12.75" customHeight="1">
      <c r="B41" s="198"/>
      <c r="C41" s="199"/>
      <c r="D41" s="213"/>
      <c r="E41" s="213"/>
      <c r="F41" s="213"/>
      <c r="G41" s="213"/>
      <c r="H41" s="213"/>
      <c r="I41" s="213"/>
      <c r="J41" s="213"/>
      <c r="K41" s="213"/>
    </row>
    <row r="42" spans="2:11" s="71" customFormat="1" ht="12.75" customHeight="1">
      <c r="B42" s="198"/>
      <c r="C42" s="199"/>
      <c r="D42" s="213"/>
      <c r="E42" s="213"/>
      <c r="F42" s="213"/>
      <c r="G42" s="213"/>
      <c r="H42" s="213"/>
      <c r="I42" s="213"/>
      <c r="J42" s="213"/>
      <c r="K42" s="213"/>
    </row>
    <row r="43" spans="2:11" s="71" customFormat="1" ht="12.75" customHeight="1">
      <c r="B43" s="198"/>
      <c r="C43" s="199"/>
      <c r="D43" s="213"/>
      <c r="E43" s="213"/>
      <c r="F43" s="213"/>
      <c r="G43" s="213"/>
      <c r="H43" s="213"/>
      <c r="I43" s="213"/>
      <c r="J43" s="213"/>
      <c r="K43" s="213"/>
    </row>
    <row r="44" spans="2:11" s="71" customFormat="1" ht="12.75" customHeight="1">
      <c r="B44" s="198"/>
      <c r="C44" s="199"/>
      <c r="D44" s="102" t="s">
        <v>298</v>
      </c>
      <c r="E44" s="157"/>
      <c r="F44" s="157"/>
      <c r="G44" s="157"/>
      <c r="H44" s="157"/>
      <c r="I44" s="157"/>
      <c r="J44" s="157"/>
      <c r="K44" s="157"/>
    </row>
    <row r="45" spans="2:11" s="71" customFormat="1" ht="12.75" customHeight="1">
      <c r="B45" s="198"/>
      <c r="C45" s="199"/>
      <c r="D45" s="102"/>
      <c r="E45" s="157"/>
      <c r="F45" s="157"/>
      <c r="G45" s="157"/>
      <c r="H45" s="157"/>
      <c r="I45" s="157"/>
      <c r="J45" s="157"/>
      <c r="K45" s="157"/>
    </row>
    <row r="46" spans="2:11" s="71" customFormat="1" ht="12.75" customHeight="1">
      <c r="B46" s="198"/>
      <c r="C46" s="199"/>
      <c r="D46" s="212" t="s">
        <v>299</v>
      </c>
      <c r="E46" s="213"/>
      <c r="F46" s="213"/>
      <c r="G46" s="213"/>
      <c r="H46" s="213"/>
      <c r="I46" s="213"/>
      <c r="J46" s="213"/>
      <c r="K46" s="213"/>
    </row>
    <row r="47" spans="2:11" s="71" customFormat="1" ht="12.75" customHeight="1">
      <c r="B47" s="198"/>
      <c r="C47" s="199"/>
      <c r="D47" s="213"/>
      <c r="E47" s="213"/>
      <c r="F47" s="213"/>
      <c r="G47" s="213"/>
      <c r="H47" s="213"/>
      <c r="I47" s="213"/>
      <c r="J47" s="213"/>
      <c r="K47" s="213"/>
    </row>
    <row r="48" spans="2:11" s="71" customFormat="1" ht="12.75" customHeight="1">
      <c r="B48" s="198"/>
      <c r="C48" s="199"/>
      <c r="D48" s="213"/>
      <c r="E48" s="213"/>
      <c r="F48" s="213"/>
      <c r="G48" s="213"/>
      <c r="H48" s="213"/>
      <c r="I48" s="213"/>
      <c r="J48" s="213"/>
      <c r="K48" s="213"/>
    </row>
    <row r="49" spans="2:11" s="71" customFormat="1" ht="12.75" customHeight="1">
      <c r="B49" s="198"/>
      <c r="C49" s="199"/>
      <c r="D49" s="213"/>
      <c r="E49" s="213"/>
      <c r="F49" s="213"/>
      <c r="G49" s="213"/>
      <c r="H49" s="213"/>
      <c r="I49" s="213"/>
      <c r="J49" s="213"/>
      <c r="K49" s="213"/>
    </row>
    <row r="50" spans="2:11" s="71" customFormat="1" ht="12.75" customHeight="1">
      <c r="B50" s="198"/>
      <c r="C50" s="199"/>
      <c r="D50" s="213"/>
      <c r="E50" s="213"/>
      <c r="F50" s="213"/>
      <c r="G50" s="213"/>
      <c r="H50" s="213"/>
      <c r="I50" s="213"/>
      <c r="J50" s="213"/>
      <c r="K50" s="213"/>
    </row>
    <row r="51" spans="2:11" s="71" customFormat="1" ht="12.75" customHeight="1">
      <c r="B51" s="198"/>
      <c r="C51" s="199"/>
      <c r="D51" s="213"/>
      <c r="E51" s="213"/>
      <c r="F51" s="213"/>
      <c r="G51" s="213"/>
      <c r="H51" s="213"/>
      <c r="I51" s="213"/>
      <c r="J51" s="213"/>
      <c r="K51" s="213"/>
    </row>
    <row r="52" spans="2:11" s="71" customFormat="1" ht="12.75" customHeight="1">
      <c r="B52" s="198"/>
      <c r="C52" s="199"/>
      <c r="D52" s="213"/>
      <c r="E52" s="213"/>
      <c r="F52" s="213"/>
      <c r="G52" s="213"/>
      <c r="H52" s="213"/>
      <c r="I52" s="213"/>
      <c r="J52" s="213"/>
      <c r="K52" s="213"/>
    </row>
    <row r="53" spans="2:11" s="71" customFormat="1" ht="12.75" customHeight="1">
      <c r="B53" s="198"/>
      <c r="C53" s="199"/>
      <c r="D53" s="101"/>
      <c r="E53" s="101"/>
      <c r="F53" s="101"/>
      <c r="G53" s="101"/>
      <c r="H53" s="101"/>
      <c r="I53" s="101"/>
      <c r="J53" s="101"/>
      <c r="K53" s="101"/>
    </row>
    <row r="54" spans="2:11" s="71" customFormat="1" ht="12.75" customHeight="1">
      <c r="B54" s="198"/>
      <c r="C54" s="199"/>
      <c r="D54" s="212" t="s">
        <v>300</v>
      </c>
      <c r="E54" s="213"/>
      <c r="F54" s="213"/>
      <c r="G54" s="213"/>
      <c r="H54" s="213"/>
      <c r="I54" s="213"/>
      <c r="J54" s="213"/>
      <c r="K54" s="213"/>
    </row>
    <row r="55" spans="2:11" s="71" customFormat="1" ht="12.75" customHeight="1">
      <c r="B55" s="198"/>
      <c r="C55" s="199"/>
      <c r="D55" s="213"/>
      <c r="E55" s="213"/>
      <c r="F55" s="213"/>
      <c r="G55" s="213"/>
      <c r="H55" s="213"/>
      <c r="I55" s="213"/>
      <c r="J55" s="213"/>
      <c r="K55" s="213"/>
    </row>
    <row r="56" spans="2:11" s="71" customFormat="1" ht="12.75" customHeight="1">
      <c r="B56" s="198"/>
      <c r="C56" s="199"/>
      <c r="D56" s="213"/>
      <c r="E56" s="213"/>
      <c r="F56" s="213"/>
      <c r="G56" s="213"/>
      <c r="H56" s="213"/>
      <c r="I56" s="213"/>
      <c r="J56" s="213"/>
      <c r="K56" s="213"/>
    </row>
    <row r="57" spans="2:11" s="71" customFormat="1" ht="12.75" customHeight="1">
      <c r="B57" s="198"/>
      <c r="C57" s="199"/>
      <c r="D57" s="213"/>
      <c r="E57" s="213"/>
      <c r="F57" s="213"/>
      <c r="G57" s="213"/>
      <c r="H57" s="213"/>
      <c r="I57" s="213"/>
      <c r="J57" s="213"/>
      <c r="K57" s="213"/>
    </row>
    <row r="58" spans="2:11" s="71" customFormat="1" ht="12.75" customHeight="1">
      <c r="B58" s="198"/>
      <c r="C58" s="199"/>
      <c r="D58" s="213"/>
      <c r="E58" s="213"/>
      <c r="F58" s="213"/>
      <c r="G58" s="213"/>
      <c r="H58" s="213"/>
      <c r="I58" s="213"/>
      <c r="J58" s="213"/>
      <c r="K58" s="213"/>
    </row>
    <row r="59" spans="2:11" s="71" customFormat="1" ht="12.75" customHeight="1">
      <c r="B59" s="198"/>
      <c r="C59" s="199"/>
      <c r="D59" s="102"/>
      <c r="E59" s="157"/>
      <c r="F59" s="157"/>
      <c r="G59" s="157"/>
      <c r="H59" s="157"/>
      <c r="I59" s="157"/>
      <c r="J59" s="157"/>
      <c r="K59" s="157"/>
    </row>
    <row r="60" spans="2:11" s="71" customFormat="1" ht="12.75" customHeight="1">
      <c r="B60" s="198"/>
      <c r="C60" s="199"/>
      <c r="D60" s="212" t="s">
        <v>301</v>
      </c>
      <c r="E60" s="213"/>
      <c r="F60" s="213"/>
      <c r="G60" s="213"/>
      <c r="H60" s="213"/>
      <c r="I60" s="213"/>
      <c r="J60" s="213"/>
      <c r="K60" s="213"/>
    </row>
    <row r="61" spans="2:11" s="71" customFormat="1" ht="12.75" customHeight="1">
      <c r="B61" s="198"/>
      <c r="C61" s="199"/>
      <c r="D61" s="213"/>
      <c r="E61" s="213"/>
      <c r="F61" s="213"/>
      <c r="G61" s="213"/>
      <c r="H61" s="213"/>
      <c r="I61" s="213"/>
      <c r="J61" s="213"/>
      <c r="K61" s="213"/>
    </row>
    <row r="62" spans="2:11" s="71" customFormat="1" ht="12.75" customHeight="1">
      <c r="B62" s="198"/>
      <c r="C62" s="199"/>
      <c r="D62" s="213"/>
      <c r="E62" s="213"/>
      <c r="F62" s="213"/>
      <c r="G62" s="213"/>
      <c r="H62" s="213"/>
      <c r="I62" s="213"/>
      <c r="J62" s="213"/>
      <c r="K62" s="213"/>
    </row>
    <row r="63" spans="2:11" s="71" customFormat="1" ht="12.75" customHeight="1">
      <c r="B63" s="198"/>
      <c r="C63" s="199"/>
      <c r="D63" s="213"/>
      <c r="E63" s="213"/>
      <c r="F63" s="213"/>
      <c r="G63" s="213"/>
      <c r="H63" s="213"/>
      <c r="I63" s="213"/>
      <c r="J63" s="213"/>
      <c r="K63" s="213"/>
    </row>
    <row r="64" spans="2:11" s="71" customFormat="1" ht="12.75" customHeight="1">
      <c r="B64" s="198"/>
      <c r="C64" s="199"/>
      <c r="D64" s="213"/>
      <c r="E64" s="213"/>
      <c r="F64" s="213"/>
      <c r="G64" s="213"/>
      <c r="H64" s="213"/>
      <c r="I64" s="213"/>
      <c r="J64" s="213"/>
      <c r="K64" s="213"/>
    </row>
    <row r="65" spans="2:11" s="71" customFormat="1" ht="12.75" customHeight="1">
      <c r="B65" s="198"/>
      <c r="C65" s="199"/>
      <c r="D65" s="213"/>
      <c r="E65" s="213"/>
      <c r="F65" s="213"/>
      <c r="G65" s="213"/>
      <c r="H65" s="213"/>
      <c r="I65" s="213"/>
      <c r="J65" s="213"/>
      <c r="K65" s="213"/>
    </row>
    <row r="66" spans="2:11" s="71" customFormat="1" ht="12.75" customHeight="1">
      <c r="B66" s="198"/>
      <c r="C66" s="199"/>
      <c r="D66" s="213"/>
      <c r="E66" s="213"/>
      <c r="F66" s="213"/>
      <c r="G66" s="213"/>
      <c r="H66" s="213"/>
      <c r="I66" s="213"/>
      <c r="J66" s="213"/>
      <c r="K66" s="213"/>
    </row>
    <row r="67" spans="2:11" s="71" customFormat="1" ht="12.75" customHeight="1">
      <c r="B67" s="198"/>
      <c r="C67" s="199"/>
      <c r="D67" s="213"/>
      <c r="E67" s="213"/>
      <c r="F67" s="213"/>
      <c r="G67" s="213"/>
      <c r="H67" s="213"/>
      <c r="I67" s="213"/>
      <c r="J67" s="213"/>
      <c r="K67" s="213"/>
    </row>
    <row r="68" spans="2:11" s="71" customFormat="1" ht="12.75" customHeight="1">
      <c r="B68" s="198"/>
      <c r="C68" s="199"/>
      <c r="D68" s="213"/>
      <c r="E68" s="213"/>
      <c r="F68" s="213"/>
      <c r="G68" s="213"/>
      <c r="H68" s="213"/>
      <c r="I68" s="213"/>
      <c r="J68" s="213"/>
      <c r="K68" s="213"/>
    </row>
    <row r="69" spans="2:11" s="71" customFormat="1" ht="12.75" customHeight="1">
      <c r="B69" s="198"/>
      <c r="C69" s="199"/>
      <c r="D69" s="157"/>
      <c r="E69" s="157"/>
      <c r="F69" s="157"/>
      <c r="G69" s="157"/>
      <c r="H69" s="157"/>
      <c r="I69" s="157"/>
      <c r="J69" s="157"/>
      <c r="K69" s="157"/>
    </row>
    <row r="70" spans="2:11" s="71" customFormat="1" ht="12.75" customHeight="1">
      <c r="B70" s="198"/>
      <c r="C70" s="199"/>
      <c r="D70" s="155" t="s">
        <v>218</v>
      </c>
      <c r="E70" s="155"/>
      <c r="F70" s="153"/>
      <c r="G70" s="153"/>
      <c r="H70" s="153"/>
      <c r="I70" s="153"/>
      <c r="J70" s="209" t="s">
        <v>292</v>
      </c>
      <c r="K70" s="209"/>
    </row>
    <row r="71" spans="2:11" s="71" customFormat="1" ht="12.75">
      <c r="B71" s="198"/>
      <c r="C71" s="199"/>
      <c r="D71" s="153"/>
      <c r="E71" s="153"/>
      <c r="F71" s="153"/>
      <c r="G71" s="153"/>
      <c r="H71" s="153"/>
      <c r="I71" s="153"/>
      <c r="J71" s="153"/>
      <c r="K71" s="153"/>
    </row>
    <row r="72" spans="2:11" s="71" customFormat="1" ht="12" customHeight="1">
      <c r="B72" s="198"/>
      <c r="C72" s="199"/>
      <c r="D72" s="153"/>
      <c r="E72" s="153"/>
      <c r="F72" s="153"/>
      <c r="G72" s="153"/>
      <c r="H72" s="153"/>
      <c r="I72" s="153"/>
      <c r="J72" s="158"/>
      <c r="K72" s="158"/>
    </row>
    <row r="73" spans="2:11" s="71" customFormat="1" ht="15.75" customHeight="1">
      <c r="B73" s="198">
        <f>+B39+0.1</f>
        <v>15.299999999999999</v>
      </c>
      <c r="C73" s="201" t="s">
        <v>291</v>
      </c>
      <c r="D73" s="212" t="s">
        <v>302</v>
      </c>
      <c r="E73" s="211"/>
      <c r="F73" s="211"/>
      <c r="G73" s="211"/>
      <c r="H73" s="211"/>
      <c r="I73" s="211"/>
      <c r="J73" s="211"/>
      <c r="K73" s="211"/>
    </row>
    <row r="74" spans="2:11" s="71" customFormat="1" ht="15.75" customHeight="1">
      <c r="B74" s="198"/>
      <c r="C74" s="201"/>
      <c r="D74" s="211"/>
      <c r="E74" s="211"/>
      <c r="F74" s="211"/>
      <c r="G74" s="211"/>
      <c r="H74" s="211"/>
      <c r="I74" s="211"/>
      <c r="J74" s="211"/>
      <c r="K74" s="211"/>
    </row>
    <row r="75" spans="2:11" s="71" customFormat="1" ht="15.75" customHeight="1">
      <c r="B75" s="198"/>
      <c r="C75" s="201"/>
      <c r="D75" s="102" t="s">
        <v>318</v>
      </c>
      <c r="E75" s="160"/>
      <c r="F75" s="160"/>
      <c r="G75" s="154"/>
      <c r="H75" s="154"/>
      <c r="I75" s="154"/>
      <c r="J75" s="154"/>
      <c r="K75" s="154"/>
    </row>
    <row r="76" spans="2:11" s="71" customFormat="1" ht="15.75" customHeight="1">
      <c r="B76" s="198"/>
      <c r="C76" s="201"/>
      <c r="D76" s="210" t="s">
        <v>319</v>
      </c>
      <c r="E76" s="211"/>
      <c r="F76" s="211"/>
      <c r="G76" s="211"/>
      <c r="H76" s="211"/>
      <c r="I76" s="211"/>
      <c r="J76" s="211"/>
      <c r="K76" s="211"/>
    </row>
    <row r="77" spans="2:11" s="71" customFormat="1" ht="15.75" customHeight="1">
      <c r="B77" s="198"/>
      <c r="C77" s="201"/>
      <c r="D77" s="211"/>
      <c r="E77" s="211"/>
      <c r="F77" s="211"/>
      <c r="G77" s="211"/>
      <c r="H77" s="211"/>
      <c r="I77" s="211"/>
      <c r="J77" s="211"/>
      <c r="K77" s="211"/>
    </row>
    <row r="78" spans="2:11" s="71" customFormat="1" ht="15.75" customHeight="1">
      <c r="B78" s="198"/>
      <c r="C78" s="201"/>
      <c r="D78" s="210" t="s">
        <v>320</v>
      </c>
      <c r="E78" s="211"/>
      <c r="F78" s="211"/>
      <c r="G78" s="211"/>
      <c r="H78" s="211"/>
      <c r="I78" s="211"/>
      <c r="J78" s="211"/>
      <c r="K78" s="211"/>
    </row>
    <row r="79" spans="2:11" s="71" customFormat="1" ht="15.75" customHeight="1">
      <c r="B79" s="198"/>
      <c r="C79" s="201"/>
      <c r="D79" s="211"/>
      <c r="E79" s="211"/>
      <c r="F79" s="211"/>
      <c r="G79" s="211"/>
      <c r="H79" s="211"/>
      <c r="I79" s="211"/>
      <c r="J79" s="211"/>
      <c r="K79" s="211"/>
    </row>
    <row r="80" spans="2:11" s="71" customFormat="1" ht="15.75" customHeight="1">
      <c r="B80" s="198"/>
      <c r="C80" s="201"/>
      <c r="D80" s="168" t="s">
        <v>321</v>
      </c>
      <c r="E80" s="160"/>
      <c r="F80" s="160"/>
      <c r="G80" s="154"/>
      <c r="H80" s="154"/>
      <c r="I80" s="154"/>
      <c r="J80" s="154"/>
      <c r="K80" s="154"/>
    </row>
    <row r="81" spans="2:11" s="71" customFormat="1" ht="15.75" customHeight="1">
      <c r="B81" s="198"/>
      <c r="C81" s="201"/>
      <c r="D81" s="210" t="s">
        <v>322</v>
      </c>
      <c r="E81" s="211"/>
      <c r="F81" s="211"/>
      <c r="G81" s="211"/>
      <c r="H81" s="211"/>
      <c r="I81" s="211"/>
      <c r="J81" s="211"/>
      <c r="K81" s="211"/>
    </row>
    <row r="82" spans="2:11" s="71" customFormat="1" ht="15.75" customHeight="1">
      <c r="B82" s="198"/>
      <c r="C82" s="201"/>
      <c r="D82" s="211"/>
      <c r="E82" s="211"/>
      <c r="F82" s="211"/>
      <c r="G82" s="211"/>
      <c r="H82" s="211"/>
      <c r="I82" s="211"/>
      <c r="J82" s="211"/>
      <c r="K82" s="211"/>
    </row>
    <row r="83" spans="2:11" s="71" customFormat="1" ht="15.75" customHeight="1">
      <c r="B83" s="198"/>
      <c r="C83" s="201"/>
      <c r="D83" s="210" t="s">
        <v>323</v>
      </c>
      <c r="E83" s="211"/>
      <c r="F83" s="211"/>
      <c r="G83" s="211"/>
      <c r="H83" s="211"/>
      <c r="I83" s="211"/>
      <c r="J83" s="211"/>
      <c r="K83" s="211"/>
    </row>
    <row r="84" spans="2:11" s="71" customFormat="1" ht="15.75" customHeight="1">
      <c r="B84" s="198"/>
      <c r="C84" s="201"/>
      <c r="D84" s="211"/>
      <c r="E84" s="211"/>
      <c r="F84" s="211"/>
      <c r="G84" s="211"/>
      <c r="H84" s="211"/>
      <c r="I84" s="211"/>
      <c r="J84" s="211"/>
      <c r="K84" s="211"/>
    </row>
    <row r="85" spans="2:11" s="71" customFormat="1" ht="15.75" customHeight="1">
      <c r="B85" s="198"/>
      <c r="C85" s="201"/>
      <c r="D85" s="216"/>
      <c r="E85" s="216"/>
      <c r="F85" s="216"/>
      <c r="G85" s="216"/>
      <c r="H85" s="216"/>
      <c r="I85" s="216"/>
      <c r="J85" s="216"/>
      <c r="K85" s="216"/>
    </row>
    <row r="86" spans="2:11" s="71" customFormat="1" ht="15.75" customHeight="1">
      <c r="B86" s="198"/>
      <c r="C86" s="201"/>
      <c r="D86" s="166"/>
      <c r="E86" s="160"/>
      <c r="F86" s="160"/>
      <c r="G86" s="154"/>
      <c r="H86" s="154"/>
      <c r="I86" s="154"/>
      <c r="J86" s="154"/>
      <c r="K86" s="154"/>
    </row>
    <row r="87" spans="2:11" s="71" customFormat="1" ht="15.75" customHeight="1">
      <c r="B87" s="198"/>
      <c r="C87" s="201"/>
      <c r="D87" s="212" t="s">
        <v>324</v>
      </c>
      <c r="E87" s="211"/>
      <c r="F87" s="211"/>
      <c r="G87" s="211"/>
      <c r="H87" s="211"/>
      <c r="I87" s="211"/>
      <c r="J87" s="211"/>
      <c r="K87" s="211"/>
    </row>
    <row r="88" spans="2:11" s="71" customFormat="1" ht="15.75" customHeight="1">
      <c r="B88" s="198"/>
      <c r="C88" s="201"/>
      <c r="D88" s="211"/>
      <c r="E88" s="211"/>
      <c r="F88" s="211"/>
      <c r="G88" s="211"/>
      <c r="H88" s="211"/>
      <c r="I88" s="211"/>
      <c r="J88" s="211"/>
      <c r="K88" s="211"/>
    </row>
    <row r="89" spans="2:11" s="71" customFormat="1" ht="15.75" customHeight="1">
      <c r="B89" s="198"/>
      <c r="C89" s="201"/>
      <c r="D89" s="216"/>
      <c r="E89" s="216"/>
      <c r="F89" s="216"/>
      <c r="G89" s="216"/>
      <c r="H89" s="216"/>
      <c r="I89" s="216"/>
      <c r="J89" s="216"/>
      <c r="K89" s="216"/>
    </row>
    <row r="90" spans="2:11" s="71" customFormat="1" ht="8.25" customHeight="1">
      <c r="B90" s="202"/>
      <c r="C90" s="203"/>
      <c r="J90" s="157"/>
      <c r="K90" s="157"/>
    </row>
    <row r="91" spans="2:11" s="71" customFormat="1" ht="13.5" customHeight="1">
      <c r="B91" s="202"/>
      <c r="C91" s="203"/>
      <c r="D91" s="155" t="s">
        <v>218</v>
      </c>
      <c r="E91" s="155"/>
      <c r="F91" s="157"/>
      <c r="G91" s="157"/>
      <c r="H91" s="157"/>
      <c r="I91" s="157"/>
      <c r="J91" s="209" t="s">
        <v>293</v>
      </c>
      <c r="K91" s="209"/>
    </row>
    <row r="92" spans="2:11" s="71" customFormat="1" ht="13.5" customHeight="1">
      <c r="B92" s="202"/>
      <c r="C92" s="203"/>
      <c r="D92" s="157"/>
      <c r="E92" s="157"/>
      <c r="F92" s="157"/>
      <c r="G92" s="157"/>
      <c r="H92" s="157"/>
      <c r="I92" s="157"/>
      <c r="J92" s="161"/>
      <c r="K92" s="161"/>
    </row>
    <row r="93" spans="2:11" s="71" customFormat="1" ht="12.75" customHeight="1">
      <c r="B93" s="198">
        <f>+B73+0.1</f>
        <v>15.399999999999999</v>
      </c>
      <c r="C93" s="204" t="s">
        <v>347</v>
      </c>
      <c r="D93" s="212" t="s">
        <v>303</v>
      </c>
      <c r="E93" s="211"/>
      <c r="F93" s="211"/>
      <c r="G93" s="211"/>
      <c r="H93" s="211"/>
      <c r="I93" s="211"/>
      <c r="J93" s="211"/>
      <c r="K93" s="211"/>
    </row>
    <row r="94" spans="2:11" s="71" customFormat="1" ht="12.75" customHeight="1">
      <c r="B94" s="198"/>
      <c r="C94" s="201"/>
      <c r="D94" s="211"/>
      <c r="E94" s="211"/>
      <c r="F94" s="211"/>
      <c r="G94" s="211"/>
      <c r="H94" s="211"/>
      <c r="I94" s="211"/>
      <c r="J94" s="211"/>
      <c r="K94" s="211"/>
    </row>
    <row r="95" spans="2:11" s="71" customFormat="1" ht="12.75" customHeight="1">
      <c r="B95" s="198"/>
      <c r="C95" s="201"/>
      <c r="D95" s="211"/>
      <c r="E95" s="211"/>
      <c r="F95" s="211"/>
      <c r="G95" s="211"/>
      <c r="H95" s="211"/>
      <c r="I95" s="211"/>
      <c r="J95" s="211"/>
      <c r="K95" s="211"/>
    </row>
    <row r="96" spans="2:11" s="71" customFormat="1" ht="12.75" customHeight="1">
      <c r="B96" s="162"/>
      <c r="C96" s="159"/>
      <c r="D96" s="211"/>
      <c r="E96" s="211"/>
      <c r="F96" s="211"/>
      <c r="G96" s="211"/>
      <c r="H96" s="211"/>
      <c r="I96" s="211"/>
      <c r="J96" s="211"/>
      <c r="K96" s="211"/>
    </row>
    <row r="97" spans="2:11" s="71" customFormat="1" ht="12.75">
      <c r="B97" s="162"/>
      <c r="C97" s="163"/>
      <c r="D97" s="165"/>
      <c r="E97" s="165"/>
      <c r="F97" s="165"/>
      <c r="G97" s="165"/>
      <c r="H97" s="165"/>
      <c r="I97" s="165"/>
      <c r="J97" s="165"/>
      <c r="K97" s="165"/>
    </row>
    <row r="98" spans="2:11" s="71" customFormat="1" ht="12.75" customHeight="1">
      <c r="B98" s="162"/>
      <c r="C98" s="163"/>
      <c r="D98" s="155" t="s">
        <v>218</v>
      </c>
      <c r="E98" s="165"/>
      <c r="F98" s="165"/>
      <c r="G98" s="165"/>
      <c r="H98" s="165"/>
      <c r="I98" s="165"/>
      <c r="J98" s="209" t="s">
        <v>304</v>
      </c>
      <c r="K98" s="209"/>
    </row>
    <row r="99" spans="2:11" s="71" customFormat="1" ht="12.75">
      <c r="B99" s="162"/>
      <c r="C99" s="163"/>
      <c r="D99" s="164"/>
      <c r="E99" s="164"/>
      <c r="F99" s="164"/>
      <c r="G99" s="164"/>
      <c r="H99" s="164"/>
      <c r="I99" s="164"/>
      <c r="J99" s="164"/>
      <c r="K99" s="164"/>
    </row>
    <row r="100" spans="2:11" ht="15.75">
      <c r="B100" s="73" t="s">
        <v>237</v>
      </c>
      <c r="C100" s="74"/>
      <c r="D100" s="74"/>
      <c r="E100" s="74"/>
      <c r="F100" s="74"/>
      <c r="G100" s="75"/>
      <c r="H100" s="205" t="s">
        <v>219</v>
      </c>
      <c r="I100" s="205"/>
      <c r="J100" s="205"/>
      <c r="K100" s="205"/>
    </row>
  </sheetData>
  <mergeCells count="22">
    <mergeCell ref="D83:K85"/>
    <mergeCell ref="D87:K89"/>
    <mergeCell ref="D93:K96"/>
    <mergeCell ref="H100:K100"/>
    <mergeCell ref="J91:K91"/>
    <mergeCell ref="J98:K98"/>
    <mergeCell ref="B2:D2"/>
    <mergeCell ref="E2:K2"/>
    <mergeCell ref="J70:K70"/>
    <mergeCell ref="B6:K6"/>
    <mergeCell ref="J4:K4"/>
    <mergeCell ref="D8:J9"/>
    <mergeCell ref="D32:K33"/>
    <mergeCell ref="D46:K52"/>
    <mergeCell ref="D54:K58"/>
    <mergeCell ref="D40:K43"/>
    <mergeCell ref="J37:K37"/>
    <mergeCell ref="D78:K79"/>
    <mergeCell ref="D81:K82"/>
    <mergeCell ref="D60:K68"/>
    <mergeCell ref="D73:K74"/>
    <mergeCell ref="D76:K77"/>
  </mergeCells>
  <hyperlinks>
    <hyperlink ref="J91:K91" location="Rta_15.3!B6" display="Ir a respuesta 15.3"/>
    <hyperlink ref="J37:K37" location="Rta_15.1!B6" display="Ir a respuesta 15.1"/>
    <hyperlink ref="J70:K70" location="Rta_15.2!B6" display="Ir a respuesta 15.2"/>
    <hyperlink ref="J4" location="Índice!B6" display="Volver al índice"/>
    <hyperlink ref="J98:K98" location="Rta_15.4!B6" display="Ir a respuesta 15.4"/>
    <hyperlink ref="D37" location="Índice!B6" display="Volver al índice"/>
    <hyperlink ref="D70" location="Índice!B6" display="Volver al índice"/>
    <hyperlink ref="D91" location="Índice!B6" display="Volver al índice"/>
    <hyperlink ref="D98" location="Índice!B6" display="Volver al índice"/>
  </hyperlinks>
  <printOptions horizontalCentered="1" verticalCentered="1"/>
  <pageMargins left="0.75" right="0.75" top="1" bottom="1" header="0.5" footer="0.5"/>
  <pageSetup horizontalDpi="600" verticalDpi="600" orientation="portrait" scale="66" r:id="rId4"/>
  <headerFooter alignWithMargins="0">
    <oddFooter>&amp;R&amp;A</oddFooter>
  </headerFooter>
  <rowBreaks count="1" manualBreakCount="1">
    <brk id="70" max="11" man="1"/>
  </rowBreaks>
  <legacyDrawing r:id="rId3"/>
  <oleObjects>
    <oleObject progId="Equation.3" shapeId="237607" r:id="rId1"/>
    <oleObject progId="Equation.3" shapeId="237608" r:id="rId2"/>
  </oleObjects>
</worksheet>
</file>

<file path=xl/worksheets/sheet3.xml><?xml version="1.0" encoding="utf-8"?>
<worksheet xmlns="http://schemas.openxmlformats.org/spreadsheetml/2006/main" xmlns:r="http://schemas.openxmlformats.org/officeDocument/2006/relationships">
  <dimension ref="A2:K47"/>
  <sheetViews>
    <sheetView showGridLines="0" view="pageBreakPreview" zoomScaleSheetLayoutView="100" workbookViewId="0" topLeftCell="A1">
      <selection activeCell="A1" sqref="A1"/>
    </sheetView>
  </sheetViews>
  <sheetFormatPr defaultColWidth="9.140625" defaultRowHeight="12.75"/>
  <cols>
    <col min="1" max="1" width="8.8515625" style="95" customWidth="1"/>
    <col min="2" max="2" width="5.28125" style="95" customWidth="1"/>
    <col min="3" max="16384" width="8.8515625" style="95" customWidth="1"/>
  </cols>
  <sheetData>
    <row r="2" spans="4:10" ht="12.75">
      <c r="D2" s="215" t="s">
        <v>227</v>
      </c>
      <c r="E2" s="215"/>
      <c r="F2" s="215"/>
      <c r="G2" s="215"/>
      <c r="H2" s="215"/>
      <c r="I2" s="215"/>
      <c r="J2" s="215"/>
    </row>
    <row r="3" spans="6:10" ht="12.75">
      <c r="F3" s="66"/>
      <c r="G3" s="66"/>
      <c r="H3" s="66"/>
      <c r="I3" s="66"/>
      <c r="J3" s="66"/>
    </row>
    <row r="4" spans="2:10" ht="12.75">
      <c r="B4" s="180" t="s">
        <v>329</v>
      </c>
      <c r="F4" s="66"/>
      <c r="G4" s="66"/>
      <c r="H4" s="66"/>
      <c r="I4" s="209" t="s">
        <v>218</v>
      </c>
      <c r="J4" s="209"/>
    </row>
    <row r="6" spans="2:10" s="96" customFormat="1" ht="18.75">
      <c r="B6" s="208" t="s">
        <v>228</v>
      </c>
      <c r="C6" s="208"/>
      <c r="D6" s="208"/>
      <c r="E6" s="208"/>
      <c r="F6" s="208"/>
      <c r="G6" s="208"/>
      <c r="H6" s="208"/>
      <c r="I6" s="208"/>
      <c r="J6" s="208"/>
    </row>
    <row r="7" s="96" customFormat="1" ht="12.75"/>
    <row r="8" spans="2:10" s="96" customFormat="1" ht="12.75" customHeight="1">
      <c r="B8" s="97" t="s">
        <v>236</v>
      </c>
      <c r="C8" s="212" t="s">
        <v>325</v>
      </c>
      <c r="D8" s="213"/>
      <c r="E8" s="213"/>
      <c r="F8" s="213"/>
      <c r="G8" s="213"/>
      <c r="H8" s="213"/>
      <c r="I8" s="213"/>
      <c r="J8" s="213"/>
    </row>
    <row r="9" spans="2:10" s="96" customFormat="1" ht="12.75" customHeight="1">
      <c r="B9" s="97"/>
      <c r="C9" s="213"/>
      <c r="D9" s="213"/>
      <c r="E9" s="213"/>
      <c r="F9" s="213"/>
      <c r="G9" s="213"/>
      <c r="H9" s="213"/>
      <c r="I9" s="213"/>
      <c r="J9" s="213"/>
    </row>
    <row r="10" spans="2:10" s="96" customFormat="1" ht="12.75" customHeight="1">
      <c r="B10" s="97"/>
      <c r="C10" s="101"/>
      <c r="D10" s="101"/>
      <c r="E10" s="101"/>
      <c r="F10" s="101"/>
      <c r="G10" s="101"/>
      <c r="H10" s="101"/>
      <c r="I10" s="101"/>
      <c r="J10" s="101"/>
    </row>
    <row r="11" spans="2:10" s="96" customFormat="1" ht="12.75" customHeight="1">
      <c r="B11" s="97"/>
      <c r="C11" s="212" t="s">
        <v>239</v>
      </c>
      <c r="D11" s="213"/>
      <c r="E11" s="213"/>
      <c r="F11" s="213"/>
      <c r="G11" s="213"/>
      <c r="H11" s="213"/>
      <c r="I11" s="213"/>
      <c r="J11" s="213"/>
    </row>
    <row r="12" spans="2:10" s="96" customFormat="1" ht="12.75" customHeight="1">
      <c r="B12" s="97"/>
      <c r="C12" s="213"/>
      <c r="D12" s="213"/>
      <c r="E12" s="213"/>
      <c r="F12" s="213"/>
      <c r="G12" s="213"/>
      <c r="H12" s="213"/>
      <c r="I12" s="213"/>
      <c r="J12" s="213"/>
    </row>
    <row r="13" spans="2:10" s="96" customFormat="1" ht="12.75" customHeight="1">
      <c r="B13" s="97"/>
      <c r="C13" s="101"/>
      <c r="D13" s="101"/>
      <c r="E13" s="101"/>
      <c r="F13" s="101"/>
      <c r="G13" s="101"/>
      <c r="H13" s="101"/>
      <c r="I13" s="101"/>
      <c r="J13" s="101"/>
    </row>
    <row r="14" spans="2:10" s="96" customFormat="1" ht="12.75" customHeight="1">
      <c r="B14" s="97"/>
      <c r="C14" s="212" t="s">
        <v>240</v>
      </c>
      <c r="D14" s="213"/>
      <c r="E14" s="213"/>
      <c r="F14" s="213"/>
      <c r="G14" s="213"/>
      <c r="H14" s="213"/>
      <c r="I14" s="213"/>
      <c r="J14" s="213"/>
    </row>
    <row r="15" spans="2:10" s="96" customFormat="1" ht="12.75" customHeight="1">
      <c r="B15" s="97"/>
      <c r="C15" s="213"/>
      <c r="D15" s="213"/>
      <c r="E15" s="213"/>
      <c r="F15" s="213"/>
      <c r="G15" s="213"/>
      <c r="H15" s="213"/>
      <c r="I15" s="213"/>
      <c r="J15" s="213"/>
    </row>
    <row r="16" spans="2:10" s="96" customFormat="1" ht="12.75" customHeight="1">
      <c r="B16" s="97"/>
      <c r="C16" s="101"/>
      <c r="D16" s="101"/>
      <c r="E16" s="101"/>
      <c r="F16" s="101"/>
      <c r="G16" s="101"/>
      <c r="H16" s="101"/>
      <c r="I16" s="101"/>
      <c r="J16" s="101"/>
    </row>
    <row r="17" spans="2:10" s="96" customFormat="1" ht="12.75" customHeight="1">
      <c r="B17" s="97"/>
      <c r="C17" s="212" t="s">
        <v>326</v>
      </c>
      <c r="D17" s="213"/>
      <c r="E17" s="213"/>
      <c r="F17" s="213"/>
      <c r="G17" s="213"/>
      <c r="H17" s="213"/>
      <c r="I17" s="213"/>
      <c r="J17" s="213"/>
    </row>
    <row r="18" spans="2:10" s="96" customFormat="1" ht="12.75" customHeight="1">
      <c r="B18" s="97"/>
      <c r="C18" s="213"/>
      <c r="D18" s="213"/>
      <c r="E18" s="213"/>
      <c r="F18" s="213"/>
      <c r="G18" s="213"/>
      <c r="H18" s="213"/>
      <c r="I18" s="213"/>
      <c r="J18" s="213"/>
    </row>
    <row r="19" spans="2:10" s="96" customFormat="1" ht="12.75" customHeight="1">
      <c r="B19" s="97"/>
      <c r="C19" s="101"/>
      <c r="D19" s="101"/>
      <c r="E19" s="101"/>
      <c r="F19" s="101"/>
      <c r="G19" s="101"/>
      <c r="H19" s="101"/>
      <c r="I19" s="101"/>
      <c r="J19" s="101"/>
    </row>
    <row r="20" spans="2:10" s="96" customFormat="1" ht="12.75" customHeight="1">
      <c r="B20" s="97"/>
      <c r="C20" s="212" t="s">
        <v>241</v>
      </c>
      <c r="D20" s="213"/>
      <c r="E20" s="213"/>
      <c r="F20" s="213"/>
      <c r="G20" s="213"/>
      <c r="H20" s="213"/>
      <c r="I20" s="213"/>
      <c r="J20" s="213"/>
    </row>
    <row r="21" spans="2:10" s="96" customFormat="1" ht="12.75" customHeight="1">
      <c r="B21" s="97"/>
      <c r="C21" s="213"/>
      <c r="D21" s="213"/>
      <c r="E21" s="213"/>
      <c r="F21" s="213"/>
      <c r="G21" s="213"/>
      <c r="H21" s="213"/>
      <c r="I21" s="213"/>
      <c r="J21" s="213"/>
    </row>
    <row r="22" spans="2:10" s="96" customFormat="1" ht="12.75" customHeight="1">
      <c r="B22" s="97"/>
      <c r="C22" s="101"/>
      <c r="D22" s="101"/>
      <c r="E22" s="101"/>
      <c r="F22" s="101"/>
      <c r="G22" s="101"/>
      <c r="H22" s="101"/>
      <c r="I22" s="101"/>
      <c r="J22" s="101"/>
    </row>
    <row r="23" spans="2:10" s="96" customFormat="1" ht="12.75" customHeight="1">
      <c r="B23" s="97"/>
      <c r="C23" s="102" t="s">
        <v>242</v>
      </c>
      <c r="D23" s="100"/>
      <c r="E23" s="100"/>
      <c r="F23" s="100"/>
      <c r="G23" s="100"/>
      <c r="H23" s="100"/>
      <c r="I23" s="100"/>
      <c r="J23" s="100"/>
    </row>
    <row r="24" spans="2:10" s="96" customFormat="1" ht="12.75" customHeight="1">
      <c r="B24" s="97"/>
      <c r="C24" s="102"/>
      <c r="D24" s="100"/>
      <c r="E24" s="100"/>
      <c r="F24" s="100"/>
      <c r="G24" s="100"/>
      <c r="H24" s="100"/>
      <c r="I24" s="100"/>
      <c r="J24" s="100"/>
    </row>
    <row r="25" spans="2:10" s="96" customFormat="1" ht="12.75" customHeight="1">
      <c r="B25" s="97"/>
      <c r="C25" s="212" t="s">
        <v>327</v>
      </c>
      <c r="D25" s="213"/>
      <c r="E25" s="213"/>
      <c r="F25" s="213"/>
      <c r="G25" s="213"/>
      <c r="H25" s="213"/>
      <c r="I25" s="213"/>
      <c r="J25" s="213"/>
    </row>
    <row r="26" spans="2:10" s="96" customFormat="1" ht="12.75" customHeight="1">
      <c r="B26" s="97"/>
      <c r="C26" s="213"/>
      <c r="D26" s="213"/>
      <c r="E26" s="213"/>
      <c r="F26" s="213"/>
      <c r="G26" s="213"/>
      <c r="H26" s="213"/>
      <c r="I26" s="213"/>
      <c r="J26" s="213"/>
    </row>
    <row r="27" spans="2:10" s="96" customFormat="1" ht="12.75" customHeight="1">
      <c r="B27" s="97"/>
      <c r="C27" s="101"/>
      <c r="D27" s="101"/>
      <c r="E27" s="101"/>
      <c r="F27" s="101"/>
      <c r="G27" s="101"/>
      <c r="H27" s="101"/>
      <c r="I27" s="101"/>
      <c r="J27" s="101"/>
    </row>
    <row r="28" spans="2:10" s="96" customFormat="1" ht="12.75" customHeight="1">
      <c r="B28" s="97"/>
      <c r="C28" s="212" t="s">
        <v>243</v>
      </c>
      <c r="D28" s="213"/>
      <c r="E28" s="213"/>
      <c r="F28" s="213"/>
      <c r="G28" s="213"/>
      <c r="H28" s="213"/>
      <c r="I28" s="213"/>
      <c r="J28" s="213"/>
    </row>
    <row r="29" spans="2:10" s="96" customFormat="1" ht="12.75" customHeight="1">
      <c r="B29" s="97"/>
      <c r="C29" s="213"/>
      <c r="D29" s="213"/>
      <c r="E29" s="213"/>
      <c r="F29" s="213"/>
      <c r="G29" s="213"/>
      <c r="H29" s="213"/>
      <c r="I29" s="213"/>
      <c r="J29" s="213"/>
    </row>
    <row r="30" spans="2:10" s="96" customFormat="1" ht="12.75" customHeight="1">
      <c r="B30" s="97"/>
      <c r="C30" s="101"/>
      <c r="D30" s="101"/>
      <c r="E30" s="101"/>
      <c r="F30" s="101"/>
      <c r="G30" s="101"/>
      <c r="H30" s="101"/>
      <c r="I30" s="101"/>
      <c r="J30" s="101"/>
    </row>
    <row r="31" spans="2:10" s="96" customFormat="1" ht="12.75" customHeight="1">
      <c r="B31" s="97"/>
      <c r="C31" s="212" t="s">
        <v>244</v>
      </c>
      <c r="D31" s="213"/>
      <c r="E31" s="213"/>
      <c r="F31" s="213"/>
      <c r="G31" s="213"/>
      <c r="H31" s="213"/>
      <c r="I31" s="213"/>
      <c r="J31" s="213"/>
    </row>
    <row r="32" spans="2:10" s="96" customFormat="1" ht="12.75" customHeight="1">
      <c r="B32" s="97"/>
      <c r="C32" s="213"/>
      <c r="D32" s="213"/>
      <c r="E32" s="213"/>
      <c r="F32" s="213"/>
      <c r="G32" s="213"/>
      <c r="H32" s="213"/>
      <c r="I32" s="213"/>
      <c r="J32" s="213"/>
    </row>
    <row r="33" spans="2:10" s="96" customFormat="1" ht="12.75" customHeight="1">
      <c r="B33" s="97"/>
      <c r="C33" s="101"/>
      <c r="D33" s="101"/>
      <c r="E33" s="101"/>
      <c r="F33" s="101"/>
      <c r="G33" s="101"/>
      <c r="H33" s="101"/>
      <c r="I33" s="101"/>
      <c r="J33" s="101"/>
    </row>
    <row r="34" spans="2:10" s="96" customFormat="1" ht="12.75" customHeight="1">
      <c r="B34" s="97"/>
      <c r="C34" s="212" t="s">
        <v>245</v>
      </c>
      <c r="D34" s="213"/>
      <c r="E34" s="213"/>
      <c r="F34" s="213"/>
      <c r="G34" s="213"/>
      <c r="H34" s="213"/>
      <c r="I34" s="213"/>
      <c r="J34" s="213"/>
    </row>
    <row r="35" spans="2:10" s="96" customFormat="1" ht="12.75" customHeight="1">
      <c r="B35" s="97"/>
      <c r="C35" s="213"/>
      <c r="D35" s="213"/>
      <c r="E35" s="213"/>
      <c r="F35" s="213"/>
      <c r="G35" s="213"/>
      <c r="H35" s="213"/>
      <c r="I35" s="213"/>
      <c r="J35" s="213"/>
    </row>
    <row r="36" spans="2:10" s="96" customFormat="1" ht="12.75" customHeight="1">
      <c r="B36" s="97"/>
      <c r="C36" s="101"/>
      <c r="D36" s="101"/>
      <c r="E36" s="101"/>
      <c r="F36" s="101"/>
      <c r="G36" s="101"/>
      <c r="H36" s="101"/>
      <c r="I36" s="101"/>
      <c r="J36" s="101"/>
    </row>
    <row r="37" spans="2:10" s="96" customFormat="1" ht="12.75" customHeight="1">
      <c r="B37" s="97"/>
      <c r="C37" s="212" t="s">
        <v>246</v>
      </c>
      <c r="D37" s="213"/>
      <c r="E37" s="213"/>
      <c r="F37" s="213"/>
      <c r="G37" s="213"/>
      <c r="H37" s="213"/>
      <c r="I37" s="213"/>
      <c r="J37" s="213"/>
    </row>
    <row r="38" spans="2:10" s="96" customFormat="1" ht="12.75" customHeight="1">
      <c r="B38" s="97"/>
      <c r="C38" s="213"/>
      <c r="D38" s="213"/>
      <c r="E38" s="213"/>
      <c r="F38" s="213"/>
      <c r="G38" s="213"/>
      <c r="H38" s="213"/>
      <c r="I38" s="213"/>
      <c r="J38" s="213"/>
    </row>
    <row r="39" spans="2:10" s="96" customFormat="1" ht="12.75" customHeight="1">
      <c r="B39" s="97"/>
      <c r="C39" s="101"/>
      <c r="D39" s="101"/>
      <c r="E39" s="101"/>
      <c r="F39" s="101"/>
      <c r="G39" s="101"/>
      <c r="H39" s="101"/>
      <c r="I39" s="101"/>
      <c r="J39" s="101"/>
    </row>
    <row r="40" spans="2:10" s="96" customFormat="1" ht="12.75" customHeight="1">
      <c r="B40" s="97"/>
      <c r="C40" s="212" t="s">
        <v>247</v>
      </c>
      <c r="D40" s="213"/>
      <c r="E40" s="213"/>
      <c r="F40" s="213"/>
      <c r="G40" s="213"/>
      <c r="H40" s="213"/>
      <c r="I40" s="213"/>
      <c r="J40" s="213"/>
    </row>
    <row r="41" spans="2:10" s="96" customFormat="1" ht="12.75" customHeight="1">
      <c r="B41" s="97"/>
      <c r="C41" s="213" t="s">
        <v>238</v>
      </c>
      <c r="D41" s="213"/>
      <c r="E41" s="213"/>
      <c r="F41" s="213"/>
      <c r="G41" s="213"/>
      <c r="H41" s="213"/>
      <c r="I41" s="213"/>
      <c r="J41" s="213"/>
    </row>
    <row r="42" spans="2:10" s="96" customFormat="1" ht="12.75" customHeight="1">
      <c r="B42" s="97"/>
      <c r="C42" s="101"/>
      <c r="D42" s="101"/>
      <c r="E42" s="101"/>
      <c r="F42" s="101"/>
      <c r="G42" s="101"/>
      <c r="H42" s="101"/>
      <c r="I42" s="101"/>
      <c r="J42" s="101"/>
    </row>
    <row r="43" spans="2:10" s="96" customFormat="1" ht="12.75" customHeight="1">
      <c r="B43" s="97"/>
      <c r="C43" s="212" t="s">
        <v>348</v>
      </c>
      <c r="D43" s="213"/>
      <c r="E43" s="213"/>
      <c r="F43" s="213"/>
      <c r="G43" s="213"/>
      <c r="H43" s="213"/>
      <c r="I43" s="213"/>
      <c r="J43" s="213"/>
    </row>
    <row r="44" spans="2:10" s="96" customFormat="1" ht="12.75" customHeight="1">
      <c r="B44" s="97"/>
      <c r="C44" s="213" t="s">
        <v>238</v>
      </c>
      <c r="D44" s="213"/>
      <c r="E44" s="213"/>
      <c r="F44" s="213"/>
      <c r="G44" s="213"/>
      <c r="H44" s="213"/>
      <c r="I44" s="213"/>
      <c r="J44" s="213"/>
    </row>
    <row r="45" spans="2:10" s="96" customFormat="1" ht="12.75" customHeight="1">
      <c r="B45" s="97"/>
      <c r="C45" s="101"/>
      <c r="D45" s="101"/>
      <c r="E45" s="101"/>
      <c r="F45" s="101"/>
      <c r="G45" s="101"/>
      <c r="H45" s="101"/>
      <c r="I45" s="101"/>
      <c r="J45" s="101"/>
    </row>
    <row r="46" spans="1:11" s="96" customFormat="1" ht="15.75">
      <c r="A46" s="98"/>
      <c r="B46" s="206" t="s">
        <v>237</v>
      </c>
      <c r="C46" s="206"/>
      <c r="D46" s="76"/>
      <c r="E46" s="76"/>
      <c r="F46" s="76"/>
      <c r="G46" s="217" t="s">
        <v>219</v>
      </c>
      <c r="H46" s="217"/>
      <c r="I46" s="217"/>
      <c r="J46" s="217"/>
      <c r="K46" s="99"/>
    </row>
    <row r="47" spans="2:10" s="96" customFormat="1" ht="18.75">
      <c r="B47" s="90"/>
      <c r="C47" s="90"/>
      <c r="D47" s="90"/>
      <c r="E47" s="90"/>
      <c r="F47" s="90"/>
      <c r="G47" s="90"/>
      <c r="H47" s="90"/>
      <c r="I47" s="90"/>
      <c r="J47" s="90"/>
    </row>
    <row r="48" s="96" customFormat="1" ht="12.75"/>
    <row r="49" s="96" customFormat="1" ht="12.75"/>
    <row r="50" s="96" customFormat="1" ht="12.75"/>
    <row r="51" s="96" customFormat="1" ht="12.75"/>
    <row r="52" s="96" customFormat="1" ht="12.75"/>
    <row r="53" s="96" customFormat="1" ht="12.75"/>
    <row r="54" s="96" customFormat="1" ht="12.75"/>
    <row r="55" s="96" customFormat="1" ht="12.75"/>
  </sheetData>
  <mergeCells count="17">
    <mergeCell ref="C25:J26"/>
    <mergeCell ref="C28:J29"/>
    <mergeCell ref="C31:J32"/>
    <mergeCell ref="C8:J9"/>
    <mergeCell ref="C11:J12"/>
    <mergeCell ref="C14:J15"/>
    <mergeCell ref="C17:J18"/>
    <mergeCell ref="C43:J44"/>
    <mergeCell ref="D2:J2"/>
    <mergeCell ref="G46:J46"/>
    <mergeCell ref="B46:C46"/>
    <mergeCell ref="B6:J6"/>
    <mergeCell ref="I4:J4"/>
    <mergeCell ref="C20:J21"/>
    <mergeCell ref="C34:J35"/>
    <mergeCell ref="C37:J38"/>
    <mergeCell ref="C40:J41"/>
  </mergeCells>
  <hyperlinks>
    <hyperlink ref="I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7"/>
  <headerFooter alignWithMargins="0">
    <oddFooter>&amp;R&amp;A</oddFooter>
  </headerFooter>
  <legacyDrawing r:id="rId6"/>
  <oleObjects>
    <oleObject progId="Equation.3" shapeId="634837" r:id="rId1"/>
    <oleObject progId="Equation.3" shapeId="634838" r:id="rId2"/>
    <oleObject progId="Equation.3" shapeId="634839" r:id="rId3"/>
    <oleObject progId="Equation.3" shapeId="634840" r:id="rId4"/>
    <oleObject progId="Equation.3" shapeId="634841" r:id="rId5"/>
  </oleObjects>
</worksheet>
</file>

<file path=xl/worksheets/sheet4.xml><?xml version="1.0" encoding="utf-8"?>
<worksheet xmlns="http://schemas.openxmlformats.org/spreadsheetml/2006/main" xmlns:r="http://schemas.openxmlformats.org/officeDocument/2006/relationships">
  <dimension ref="A1:J45"/>
  <sheetViews>
    <sheetView showGridLines="0" view="pageBreakPreview" zoomScaleSheetLayoutView="100" workbookViewId="0" topLeftCell="A1">
      <selection activeCell="A1" sqref="A1"/>
    </sheetView>
  </sheetViews>
  <sheetFormatPr defaultColWidth="9.140625" defaultRowHeight="12.75"/>
  <cols>
    <col min="1" max="1" width="9.140625" style="48" customWidth="1"/>
    <col min="2" max="2" width="8.28125" style="48" customWidth="1"/>
    <col min="3" max="3" width="4.7109375" style="48" customWidth="1"/>
    <col min="4" max="4" width="82.421875" style="48" customWidth="1"/>
    <col min="5" max="6" width="13.140625" style="64" customWidth="1"/>
    <col min="7" max="16384" width="11.421875" style="48" customWidth="1"/>
  </cols>
  <sheetData>
    <row r="1" spans="1:10" ht="15.75">
      <c r="A1" s="95"/>
      <c r="B1" s="95"/>
      <c r="C1" s="95"/>
      <c r="D1" s="95"/>
      <c r="E1" s="95"/>
      <c r="F1" s="95"/>
      <c r="G1" s="95"/>
      <c r="H1" s="95"/>
      <c r="I1" s="95"/>
      <c r="J1" s="95"/>
    </row>
    <row r="2" spans="2:10" ht="15.75">
      <c r="B2" s="95"/>
      <c r="C2" s="95"/>
      <c r="E2" s="66"/>
      <c r="F2" s="66"/>
      <c r="G2" s="66" t="s">
        <v>227</v>
      </c>
      <c r="H2" s="66"/>
      <c r="I2" s="66"/>
      <c r="J2" s="66"/>
    </row>
    <row r="3" spans="2:10" ht="15.75">
      <c r="B3" s="95"/>
      <c r="C3" s="95"/>
      <c r="D3" s="95"/>
      <c r="E3" s="95"/>
      <c r="F3" s="66"/>
      <c r="G3" s="66"/>
      <c r="H3" s="66"/>
      <c r="I3" s="66"/>
      <c r="J3" s="66"/>
    </row>
    <row r="4" spans="2:10" ht="15.75">
      <c r="B4" s="180" t="s">
        <v>329</v>
      </c>
      <c r="C4" s="95"/>
      <c r="D4" s="95"/>
      <c r="E4" s="95"/>
      <c r="F4" s="66"/>
      <c r="G4" s="72" t="s">
        <v>218</v>
      </c>
      <c r="H4" s="66"/>
      <c r="J4" s="72"/>
    </row>
    <row r="5" spans="2:10" ht="15.75">
      <c r="B5" s="95"/>
      <c r="C5" s="95"/>
      <c r="D5" s="95"/>
      <c r="E5" s="95"/>
      <c r="F5" s="95"/>
      <c r="G5" s="95"/>
      <c r="H5" s="95"/>
      <c r="I5" s="95"/>
      <c r="J5" s="95"/>
    </row>
    <row r="6" spans="2:10" ht="18.75">
      <c r="B6" s="208" t="s">
        <v>228</v>
      </c>
      <c r="C6" s="208"/>
      <c r="D6" s="208"/>
      <c r="E6" s="208"/>
      <c r="F6" s="208"/>
      <c r="G6" s="208"/>
      <c r="H6" s="90"/>
      <c r="I6" s="90"/>
      <c r="J6" s="90"/>
    </row>
    <row r="9" spans="2:6" ht="16.5">
      <c r="B9" s="7" t="s">
        <v>349</v>
      </c>
      <c r="C9" s="136"/>
      <c r="D9" s="137" t="s">
        <v>211</v>
      </c>
      <c r="E9" s="138" t="s">
        <v>187</v>
      </c>
      <c r="F9" s="138" t="s">
        <v>188</v>
      </c>
    </row>
    <row r="10" spans="2:6" ht="15.75">
      <c r="B10" s="5"/>
      <c r="C10" s="5"/>
      <c r="D10" s="149"/>
      <c r="E10" s="150"/>
      <c r="F10" s="150"/>
    </row>
    <row r="11" spans="2:6" ht="15.75">
      <c r="B11" s="5"/>
      <c r="C11" s="7" t="s">
        <v>189</v>
      </c>
      <c r="D11" s="7" t="s">
        <v>185</v>
      </c>
      <c r="E11" s="150"/>
      <c r="F11" s="150"/>
    </row>
    <row r="12" spans="2:6" ht="24.75" customHeight="1">
      <c r="B12" s="5"/>
      <c r="C12" s="7"/>
      <c r="D12" s="151" t="s">
        <v>216</v>
      </c>
      <c r="E12" s="150"/>
      <c r="F12" s="150">
        <v>300</v>
      </c>
    </row>
    <row r="13" spans="2:6" ht="15.75">
      <c r="B13" s="5"/>
      <c r="C13" s="7"/>
      <c r="D13" s="7" t="s">
        <v>186</v>
      </c>
      <c r="E13" s="150">
        <v>300</v>
      </c>
      <c r="F13" s="150"/>
    </row>
    <row r="14" spans="2:6" ht="15.75">
      <c r="B14" s="5"/>
      <c r="C14" s="7"/>
      <c r="D14" s="7"/>
      <c r="E14" s="150"/>
      <c r="F14" s="150"/>
    </row>
    <row r="15" spans="2:6" ht="15.75">
      <c r="B15" s="5"/>
      <c r="C15" s="7"/>
      <c r="D15" s="7" t="s">
        <v>190</v>
      </c>
      <c r="E15" s="150"/>
      <c r="F15" s="150"/>
    </row>
    <row r="16" spans="2:6" ht="15.75">
      <c r="B16" s="5"/>
      <c r="C16" s="7"/>
      <c r="D16" s="7" t="s">
        <v>192</v>
      </c>
      <c r="E16" s="150"/>
      <c r="F16" s="150">
        <v>1000</v>
      </c>
    </row>
    <row r="17" spans="2:6" ht="15.75">
      <c r="B17" s="5"/>
      <c r="C17" s="7"/>
      <c r="D17" s="7" t="s">
        <v>191</v>
      </c>
      <c r="E17" s="150">
        <v>500</v>
      </c>
      <c r="F17" s="150"/>
    </row>
    <row r="18" spans="2:6" ht="15.75">
      <c r="B18" s="5"/>
      <c r="C18" s="7"/>
      <c r="D18" s="7" t="s">
        <v>193</v>
      </c>
      <c r="E18" s="150">
        <v>200</v>
      </c>
      <c r="F18" s="150"/>
    </row>
    <row r="19" spans="2:6" ht="25.5" customHeight="1">
      <c r="B19" s="5"/>
      <c r="C19" s="7"/>
      <c r="D19" s="151" t="s">
        <v>216</v>
      </c>
      <c r="E19" s="150">
        <v>300</v>
      </c>
      <c r="F19" s="150"/>
    </row>
    <row r="20" spans="2:6" ht="15.75">
      <c r="B20" s="5"/>
      <c r="C20" s="7"/>
      <c r="D20" s="7"/>
      <c r="E20" s="150"/>
      <c r="F20" s="150"/>
    </row>
    <row r="21" spans="2:6" ht="15.75">
      <c r="B21" s="5"/>
      <c r="C21" s="7" t="s">
        <v>194</v>
      </c>
      <c r="D21" s="7" t="s">
        <v>195</v>
      </c>
      <c r="E21" s="150"/>
      <c r="F21" s="150">
        <v>1000000</v>
      </c>
    </row>
    <row r="22" spans="2:6" ht="15.75">
      <c r="B22" s="5"/>
      <c r="C22" s="7"/>
      <c r="D22" s="7" t="s">
        <v>196</v>
      </c>
      <c r="E22" s="150">
        <v>1000000</v>
      </c>
      <c r="F22" s="150"/>
    </row>
    <row r="23" spans="2:6" ht="15.75">
      <c r="B23" s="5"/>
      <c r="C23" s="7"/>
      <c r="D23" s="7"/>
      <c r="E23" s="150"/>
      <c r="F23" s="150"/>
    </row>
    <row r="24" spans="2:6" ht="15.75">
      <c r="B24" s="5"/>
      <c r="C24" s="7" t="s">
        <v>197</v>
      </c>
      <c r="D24" s="7" t="s">
        <v>199</v>
      </c>
      <c r="E24" s="150">
        <v>2050</v>
      </c>
      <c r="F24" s="150"/>
    </row>
    <row r="25" spans="2:6" ht="15.75">
      <c r="B25" s="5"/>
      <c r="C25" s="7"/>
      <c r="D25" s="7" t="s">
        <v>198</v>
      </c>
      <c r="E25" s="150">
        <v>225</v>
      </c>
      <c r="F25" s="150"/>
    </row>
    <row r="26" spans="2:6" ht="15.75">
      <c r="B26" s="5"/>
      <c r="C26" s="7"/>
      <c r="D26" s="7" t="s">
        <v>196</v>
      </c>
      <c r="E26" s="150"/>
      <c r="F26" s="150">
        <v>2275</v>
      </c>
    </row>
    <row r="27" spans="2:6" ht="15.75">
      <c r="B27" s="5"/>
      <c r="C27" s="7"/>
      <c r="D27" s="7"/>
      <c r="E27" s="150"/>
      <c r="F27" s="150"/>
    </row>
    <row r="28" spans="2:6" ht="15.75">
      <c r="B28" s="5"/>
      <c r="C28" s="7" t="s">
        <v>200</v>
      </c>
      <c r="D28" s="7" t="s">
        <v>203</v>
      </c>
      <c r="E28" s="150"/>
      <c r="F28" s="150">
        <v>100</v>
      </c>
    </row>
    <row r="29" spans="2:6" ht="15.75">
      <c r="B29" s="5"/>
      <c r="C29" s="7"/>
      <c r="D29" s="7" t="s">
        <v>201</v>
      </c>
      <c r="E29" s="150"/>
      <c r="F29" s="150">
        <v>700</v>
      </c>
    </row>
    <row r="30" spans="2:6" ht="15.75">
      <c r="B30" s="5"/>
      <c r="C30" s="7"/>
      <c r="D30" s="7" t="s">
        <v>202</v>
      </c>
      <c r="E30" s="150">
        <v>1000</v>
      </c>
      <c r="F30" s="150"/>
    </row>
    <row r="31" spans="2:6" ht="15.75">
      <c r="B31" s="5"/>
      <c r="C31" s="7"/>
      <c r="D31" s="7" t="s">
        <v>196</v>
      </c>
      <c r="E31" s="150"/>
      <c r="F31" s="150">
        <v>200</v>
      </c>
    </row>
    <row r="32" spans="2:6" ht="15.75">
      <c r="B32" s="5"/>
      <c r="C32" s="7"/>
      <c r="D32" s="7"/>
      <c r="E32" s="150"/>
      <c r="F32" s="150"/>
    </row>
    <row r="33" spans="2:6" ht="15.75">
      <c r="B33" s="5"/>
      <c r="C33" s="7" t="s">
        <v>204</v>
      </c>
      <c r="D33" s="7" t="s">
        <v>205</v>
      </c>
      <c r="E33" s="150"/>
      <c r="F33" s="150">
        <v>20</v>
      </c>
    </row>
    <row r="34" spans="2:6" ht="15.75">
      <c r="B34" s="5"/>
      <c r="C34" s="7"/>
      <c r="D34" s="7" t="s">
        <v>206</v>
      </c>
      <c r="E34" s="150"/>
      <c r="F34" s="150">
        <v>40</v>
      </c>
    </row>
    <row r="35" spans="2:6" ht="15.75">
      <c r="B35" s="5"/>
      <c r="C35" s="7"/>
      <c r="D35" s="7" t="s">
        <v>207</v>
      </c>
      <c r="E35" s="150"/>
      <c r="F35" s="150">
        <v>5</v>
      </c>
    </row>
    <row r="36" spans="2:6" ht="33.75" customHeight="1">
      <c r="B36" s="5"/>
      <c r="C36" s="7"/>
      <c r="D36" s="151" t="s">
        <v>214</v>
      </c>
      <c r="E36" s="150">
        <v>55</v>
      </c>
      <c r="F36" s="150"/>
    </row>
    <row r="37" spans="2:6" ht="30.75" customHeight="1">
      <c r="B37" s="5"/>
      <c r="C37" s="7"/>
      <c r="D37" s="151" t="s">
        <v>215</v>
      </c>
      <c r="E37" s="150">
        <v>20</v>
      </c>
      <c r="F37" s="150"/>
    </row>
    <row r="38" spans="2:6" ht="33" customHeight="1">
      <c r="B38" s="5"/>
      <c r="C38" s="7"/>
      <c r="D38" s="151" t="s">
        <v>217</v>
      </c>
      <c r="E38" s="150">
        <v>5</v>
      </c>
      <c r="F38" s="150"/>
    </row>
    <row r="39" spans="2:6" ht="33" customHeight="1">
      <c r="B39" s="5"/>
      <c r="C39" s="7"/>
      <c r="D39" s="151" t="s">
        <v>213</v>
      </c>
      <c r="E39" s="150">
        <v>20</v>
      </c>
      <c r="F39" s="150"/>
    </row>
    <row r="40" spans="2:6" ht="15.75">
      <c r="B40" s="5"/>
      <c r="C40" s="7"/>
      <c r="D40" s="7" t="s">
        <v>212</v>
      </c>
      <c r="E40" s="150">
        <v>75</v>
      </c>
      <c r="F40" s="150"/>
    </row>
    <row r="41" spans="2:6" ht="15.75">
      <c r="B41" s="5"/>
      <c r="C41" s="7"/>
      <c r="D41" s="7" t="s">
        <v>209</v>
      </c>
      <c r="E41" s="150"/>
      <c r="F41" s="150">
        <v>55</v>
      </c>
    </row>
    <row r="42" spans="2:6" ht="15.75">
      <c r="B42" s="5"/>
      <c r="C42" s="7"/>
      <c r="D42" s="7" t="s">
        <v>208</v>
      </c>
      <c r="E42" s="150">
        <v>20</v>
      </c>
      <c r="F42" s="150"/>
    </row>
    <row r="43" spans="2:6" ht="15.75">
      <c r="B43" s="5"/>
      <c r="C43" s="7"/>
      <c r="D43" s="7" t="s">
        <v>210</v>
      </c>
      <c r="E43" s="150"/>
      <c r="F43" s="150">
        <v>75</v>
      </c>
    </row>
    <row r="44" ht="15.75">
      <c r="G44" s="65"/>
    </row>
    <row r="45" spans="2:10" ht="15.75">
      <c r="B45" s="206" t="s">
        <v>237</v>
      </c>
      <c r="C45" s="206"/>
      <c r="D45" s="76"/>
      <c r="E45" s="76"/>
      <c r="F45" s="140"/>
      <c r="G45" s="76" t="s">
        <v>219</v>
      </c>
      <c r="H45" s="99"/>
      <c r="I45" s="99"/>
      <c r="J45" s="99"/>
    </row>
  </sheetData>
  <mergeCells count="2">
    <mergeCell ref="B45:C45"/>
    <mergeCell ref="B6:G6"/>
  </mergeCells>
  <hyperlinks>
    <hyperlink ref="G4" location="Índice!B6" display="Volver al índice"/>
    <hyperlink ref="B4" location="Ejercicios!B6" display="Volver a ejercicios"/>
  </hyperlinks>
  <printOptions horizontalCentered="1" verticalCentered="1"/>
  <pageMargins left="0.75" right="0.75" top="1" bottom="1" header="0" footer="0"/>
  <pageSetup horizontalDpi="600" verticalDpi="600" orientation="portrait" scale="59" r:id="rId1"/>
</worksheet>
</file>

<file path=xl/worksheets/sheet5.xml><?xml version="1.0" encoding="utf-8"?>
<worksheet xmlns="http://schemas.openxmlformats.org/spreadsheetml/2006/main" xmlns:r="http://schemas.openxmlformats.org/officeDocument/2006/relationships">
  <sheetPr>
    <pageSetUpPr fitToPage="1"/>
  </sheetPr>
  <dimension ref="A1:K22"/>
  <sheetViews>
    <sheetView showGridLines="0" view="pageBreakPreview" zoomScaleSheetLayoutView="100" workbookViewId="0" topLeftCell="A1">
      <selection activeCell="A1" sqref="A1"/>
    </sheetView>
  </sheetViews>
  <sheetFormatPr defaultColWidth="9.140625" defaultRowHeight="12.75"/>
  <cols>
    <col min="1" max="1" width="9.140625" style="48" customWidth="1"/>
    <col min="2" max="2" width="5.140625" style="48" customWidth="1"/>
    <col min="3" max="3" width="72.421875" style="48" customWidth="1"/>
    <col min="4" max="4" width="19.00390625" style="48" customWidth="1"/>
    <col min="5" max="6" width="11.421875" style="48" customWidth="1"/>
    <col min="7" max="7" width="4.7109375" style="48" customWidth="1"/>
    <col min="8" max="16384" width="11.421875" style="48" customWidth="1"/>
  </cols>
  <sheetData>
    <row r="1" spans="1:10" ht="15.75">
      <c r="A1" s="95"/>
      <c r="B1" s="95"/>
      <c r="C1" s="95"/>
      <c r="D1" s="95"/>
      <c r="E1" s="95"/>
      <c r="F1" s="95"/>
      <c r="G1" s="95"/>
      <c r="H1" s="95"/>
      <c r="I1" s="95"/>
      <c r="J1" s="95"/>
    </row>
    <row r="2" spans="2:10" ht="15.75">
      <c r="B2" s="95"/>
      <c r="C2" s="95"/>
      <c r="E2" s="66"/>
      <c r="F2" s="66" t="s">
        <v>227</v>
      </c>
      <c r="G2" s="66"/>
      <c r="H2" s="66"/>
      <c r="I2" s="66"/>
      <c r="J2" s="66"/>
    </row>
    <row r="3" spans="2:10" ht="15.75">
      <c r="B3" s="95"/>
      <c r="C3" s="95"/>
      <c r="D3" s="95"/>
      <c r="E3" s="95"/>
      <c r="F3" s="66"/>
      <c r="G3" s="66"/>
      <c r="H3" s="66"/>
      <c r="I3" s="66"/>
      <c r="J3" s="66"/>
    </row>
    <row r="4" spans="2:10" ht="15.75">
      <c r="B4" s="180" t="s">
        <v>329</v>
      </c>
      <c r="C4" s="95"/>
      <c r="D4" s="95"/>
      <c r="E4" s="95"/>
      <c r="F4" s="72" t="s">
        <v>218</v>
      </c>
      <c r="G4" s="66"/>
      <c r="H4" s="66"/>
      <c r="J4" s="72"/>
    </row>
    <row r="5" spans="2:10" ht="15.75">
      <c r="B5" s="95"/>
      <c r="C5" s="95"/>
      <c r="D5" s="95"/>
      <c r="E5" s="95"/>
      <c r="F5" s="95"/>
      <c r="G5" s="95"/>
      <c r="H5" s="95"/>
      <c r="I5" s="95"/>
      <c r="J5" s="95"/>
    </row>
    <row r="6" spans="2:11" ht="18.75">
      <c r="B6" s="208" t="s">
        <v>228</v>
      </c>
      <c r="C6" s="208"/>
      <c r="D6" s="208"/>
      <c r="E6" s="208"/>
      <c r="F6" s="208"/>
      <c r="G6" s="90"/>
      <c r="H6" s="90"/>
      <c r="I6" s="90"/>
      <c r="J6" s="90"/>
      <c r="K6" s="139"/>
    </row>
    <row r="8" spans="2:5" ht="15.75">
      <c r="B8" s="7" t="s">
        <v>289</v>
      </c>
      <c r="C8" s="135"/>
      <c r="D8" s="63" t="s">
        <v>127</v>
      </c>
      <c r="E8" s="63" t="s">
        <v>128</v>
      </c>
    </row>
    <row r="9" spans="3:5" ht="15.75">
      <c r="C9" s="141" t="s">
        <v>122</v>
      </c>
      <c r="D9" s="135"/>
      <c r="E9" s="135"/>
    </row>
    <row r="10" spans="3:5" ht="15.75">
      <c r="C10" s="135" t="s">
        <v>123</v>
      </c>
      <c r="D10" s="63">
        <v>-100</v>
      </c>
      <c r="E10" s="63"/>
    </row>
    <row r="11" spans="3:5" ht="15.75">
      <c r="C11" s="135" t="s">
        <v>0</v>
      </c>
      <c r="D11" s="63"/>
      <c r="E11" s="63">
        <v>-1</v>
      </c>
    </row>
    <row r="12" spans="3:5" ht="15.75">
      <c r="C12" s="135"/>
      <c r="D12" s="63"/>
      <c r="E12" s="63"/>
    </row>
    <row r="13" spans="3:5" ht="15.75">
      <c r="C13" s="141" t="s">
        <v>124</v>
      </c>
      <c r="D13" s="63"/>
      <c r="E13" s="63"/>
    </row>
    <row r="14" spans="3:5" ht="15.75">
      <c r="C14" s="135" t="s">
        <v>1</v>
      </c>
      <c r="D14" s="63">
        <v>10</v>
      </c>
      <c r="E14" s="63"/>
    </row>
    <row r="15" spans="3:5" ht="15.75">
      <c r="C15" s="135" t="s">
        <v>126</v>
      </c>
      <c r="D15" s="63">
        <v>20</v>
      </c>
      <c r="E15" s="63">
        <v>-10</v>
      </c>
    </row>
    <row r="16" spans="3:5" ht="15.75">
      <c r="C16" s="135" t="s">
        <v>132</v>
      </c>
      <c r="D16" s="63">
        <v>40</v>
      </c>
      <c r="E16" s="63"/>
    </row>
    <row r="17" spans="3:5" ht="15.75">
      <c r="C17" s="135" t="s">
        <v>125</v>
      </c>
      <c r="D17" s="63">
        <v>20</v>
      </c>
      <c r="E17" s="63">
        <v>-2</v>
      </c>
    </row>
    <row r="18" spans="3:5" ht="15.75">
      <c r="C18" s="135"/>
      <c r="D18" s="135"/>
      <c r="E18" s="135"/>
    </row>
    <row r="19" spans="3:5" ht="15.75">
      <c r="C19" s="135"/>
      <c r="D19" s="63"/>
      <c r="E19" s="63"/>
    </row>
    <row r="20" spans="3:5" ht="15.75">
      <c r="C20" s="141" t="s">
        <v>286</v>
      </c>
      <c r="D20" s="63">
        <f>-SUM(D10:D17)</f>
        <v>10</v>
      </c>
      <c r="E20" s="63">
        <f>-SUM(E10:E17)</f>
        <v>13</v>
      </c>
    </row>
    <row r="22" spans="2:6" ht="15.75">
      <c r="B22" s="206" t="s">
        <v>237</v>
      </c>
      <c r="C22" s="206"/>
      <c r="D22" s="76"/>
      <c r="E22" s="76"/>
      <c r="F22" s="76" t="s">
        <v>219</v>
      </c>
    </row>
  </sheetData>
  <mergeCells count="2">
    <mergeCell ref="B22:C22"/>
    <mergeCell ref="B6:F6"/>
  </mergeCells>
  <hyperlinks>
    <hyperlink ref="F4" location="Índice!B6" display="Volver al índice"/>
    <hyperlink ref="B4" location="Ejercicios!B6" display="Volver a ejercicios"/>
  </hyperlinks>
  <printOptions horizontalCentered="1" verticalCentered="1"/>
  <pageMargins left="0.75" right="0.75" top="1" bottom="1" header="0" footer="0"/>
  <pageSetup fitToHeight="1" fitToWidth="1" horizontalDpi="600" verticalDpi="600" orientation="landscape" scale="92" r:id="rId1"/>
</worksheet>
</file>

<file path=xl/worksheets/sheet6.xml><?xml version="1.0" encoding="utf-8"?>
<worksheet xmlns="http://schemas.openxmlformats.org/spreadsheetml/2006/main" xmlns:r="http://schemas.openxmlformats.org/officeDocument/2006/relationships">
  <dimension ref="A1:J31"/>
  <sheetViews>
    <sheetView showGridLines="0" view="pageBreakPreview" zoomScaleSheetLayoutView="100" workbookViewId="0" topLeftCell="A1">
      <selection activeCell="A1" sqref="A1"/>
    </sheetView>
  </sheetViews>
  <sheetFormatPr defaultColWidth="9.140625" defaultRowHeight="12.75"/>
  <cols>
    <col min="1" max="1" width="9.140625" style="48" customWidth="1"/>
    <col min="2" max="2" width="8.140625" style="48" customWidth="1"/>
    <col min="3" max="3" width="63.28125" style="48" customWidth="1"/>
    <col min="4" max="5" width="9.28125" style="48" customWidth="1"/>
    <col min="6" max="6" width="11.421875" style="48" customWidth="1"/>
    <col min="7" max="7" width="8.28125" style="48" customWidth="1"/>
    <col min="8" max="16384" width="11.421875" style="48" customWidth="1"/>
  </cols>
  <sheetData>
    <row r="1" spans="1:10" ht="15.75">
      <c r="A1" s="95"/>
      <c r="B1" s="95"/>
      <c r="C1" s="95"/>
      <c r="D1" s="95"/>
      <c r="E1" s="95"/>
      <c r="F1" s="95"/>
      <c r="G1" s="95"/>
      <c r="H1" s="95"/>
      <c r="I1" s="95"/>
      <c r="J1" s="95"/>
    </row>
    <row r="2" spans="2:10" ht="15.75">
      <c r="B2" s="95"/>
      <c r="C2" s="95"/>
      <c r="E2" s="66"/>
      <c r="F2" s="66"/>
      <c r="G2" s="66"/>
      <c r="H2" s="66" t="s">
        <v>227</v>
      </c>
      <c r="I2" s="66"/>
      <c r="J2" s="66"/>
    </row>
    <row r="3" spans="2:10" ht="15.75">
      <c r="B3" s="95"/>
      <c r="C3" s="95"/>
      <c r="D3" s="95"/>
      <c r="E3" s="95"/>
      <c r="F3" s="66"/>
      <c r="G3" s="66"/>
      <c r="H3" s="66"/>
      <c r="I3" s="66"/>
      <c r="J3" s="66"/>
    </row>
    <row r="4" spans="2:10" ht="15.75">
      <c r="B4" s="180" t="s">
        <v>329</v>
      </c>
      <c r="C4" s="95"/>
      <c r="D4" s="95"/>
      <c r="E4" s="95"/>
      <c r="F4" s="66"/>
      <c r="G4" s="66"/>
      <c r="H4" s="72" t="s">
        <v>218</v>
      </c>
      <c r="J4" s="72"/>
    </row>
    <row r="5" spans="2:10" ht="15.75">
      <c r="B5" s="95"/>
      <c r="C5" s="95"/>
      <c r="D5" s="95"/>
      <c r="E5" s="95"/>
      <c r="F5" s="95"/>
      <c r="G5" s="95"/>
      <c r="H5" s="95"/>
      <c r="I5" s="95"/>
      <c r="J5" s="95"/>
    </row>
    <row r="6" spans="2:10" ht="18.75">
      <c r="B6" s="208" t="s">
        <v>228</v>
      </c>
      <c r="C6" s="208"/>
      <c r="D6" s="208"/>
      <c r="E6" s="208"/>
      <c r="F6" s="208"/>
      <c r="G6" s="208"/>
      <c r="H6" s="208"/>
      <c r="I6" s="90"/>
      <c r="J6" s="90"/>
    </row>
    <row r="8" ht="15.75">
      <c r="C8" s="49"/>
    </row>
    <row r="9" spans="2:7" ht="16.5">
      <c r="B9" s="48" t="s">
        <v>350</v>
      </c>
      <c r="C9" s="218" t="s">
        <v>288</v>
      </c>
      <c r="D9" s="218"/>
      <c r="E9" s="218"/>
      <c r="F9" s="218"/>
      <c r="G9" s="218"/>
    </row>
    <row r="10" spans="3:7" ht="15.75">
      <c r="C10" s="218" t="s">
        <v>254</v>
      </c>
      <c r="D10" s="218"/>
      <c r="E10" s="218"/>
      <c r="F10" s="218"/>
      <c r="G10" s="218"/>
    </row>
    <row r="11" spans="3:7" ht="15.75">
      <c r="C11" s="218" t="s">
        <v>131</v>
      </c>
      <c r="D11" s="218"/>
      <c r="E11" s="218"/>
      <c r="F11" s="218"/>
      <c r="G11" s="218"/>
    </row>
    <row r="12" spans="3:7" ht="15.75">
      <c r="C12" s="117"/>
      <c r="D12" s="117"/>
      <c r="E12" s="117"/>
      <c r="F12" s="117"/>
      <c r="G12" s="117"/>
    </row>
    <row r="13" spans="3:7" ht="15.75">
      <c r="C13" s="116" t="s">
        <v>3</v>
      </c>
      <c r="D13" s="118" t="s">
        <v>369</v>
      </c>
      <c r="E13" s="118" t="s">
        <v>352</v>
      </c>
      <c r="F13" s="118" t="s">
        <v>353</v>
      </c>
      <c r="G13" s="118" t="s">
        <v>354</v>
      </c>
    </row>
    <row r="14" spans="3:7" ht="15.75">
      <c r="C14" s="142"/>
      <c r="D14" s="143"/>
      <c r="E14" s="143"/>
      <c r="F14" s="143"/>
      <c r="G14" s="143"/>
    </row>
    <row r="15" spans="3:7" ht="15.75">
      <c r="C15" s="49" t="s">
        <v>287</v>
      </c>
      <c r="D15" s="144">
        <v>807.3160288004963</v>
      </c>
      <c r="E15" s="144">
        <v>-1066.9951935585846</v>
      </c>
      <c r="F15" s="144">
        <v>-1289.5450617752645</v>
      </c>
      <c r="G15" s="144">
        <v>-972.8547417952518</v>
      </c>
    </row>
    <row r="16" spans="3:7" ht="15.75">
      <c r="C16" s="49"/>
      <c r="D16" s="144"/>
      <c r="E16" s="144"/>
      <c r="F16" s="144"/>
      <c r="G16" s="144"/>
    </row>
    <row r="17" spans="3:7" ht="15.75">
      <c r="C17" s="49" t="s">
        <v>278</v>
      </c>
      <c r="D17" s="144">
        <v>58.64461205725274</v>
      </c>
      <c r="E17" s="144">
        <v>2446.6252639876416</v>
      </c>
      <c r="F17" s="144">
        <v>1304.2797721811291</v>
      </c>
      <c r="G17" s="144">
        <v>656.7284921140242</v>
      </c>
    </row>
    <row r="18" spans="3:7" ht="15.75">
      <c r="C18" s="49"/>
      <c r="D18" s="144"/>
      <c r="E18" s="144"/>
      <c r="F18" s="144"/>
      <c r="G18" s="144"/>
    </row>
    <row r="19" spans="3:7" ht="15.75">
      <c r="C19" s="142" t="s">
        <v>8</v>
      </c>
      <c r="D19" s="145">
        <v>2077.1715149898987</v>
      </c>
      <c r="E19" s="145">
        <v>5034.905679689322</v>
      </c>
      <c r="F19" s="145">
        <v>-1390.5796036309632</v>
      </c>
      <c r="G19" s="145">
        <v>965.6992751788874</v>
      </c>
    </row>
    <row r="20" spans="3:7" ht="15.75">
      <c r="C20" s="142"/>
      <c r="D20" s="145"/>
      <c r="E20" s="145"/>
      <c r="F20" s="145"/>
      <c r="G20" s="145"/>
    </row>
    <row r="21" spans="3:7" ht="15.75">
      <c r="C21" s="49" t="s">
        <v>283</v>
      </c>
      <c r="D21" s="145">
        <v>3.9762146822511113</v>
      </c>
      <c r="E21" s="145">
        <v>-161.21177883905648</v>
      </c>
      <c r="F21" s="145">
        <v>123.5055037141351</v>
      </c>
      <c r="G21" s="145">
        <v>132.28594731122791</v>
      </c>
    </row>
    <row r="22" spans="3:7" ht="15.75">
      <c r="C22" s="49"/>
      <c r="D22" s="145"/>
      <c r="E22" s="145"/>
      <c r="F22" s="145"/>
      <c r="G22" s="145"/>
    </row>
    <row r="23" spans="3:7" ht="15.75">
      <c r="C23" s="49" t="s">
        <v>279</v>
      </c>
      <c r="D23" s="145">
        <v>869.9368555400001</v>
      </c>
      <c r="E23" s="145">
        <v>1218.4182915900005</v>
      </c>
      <c r="F23" s="145">
        <v>138.2402141199998</v>
      </c>
      <c r="G23" s="145">
        <v>-183.84030236999968</v>
      </c>
    </row>
    <row r="24" spans="3:7" ht="15.75">
      <c r="C24" s="142"/>
      <c r="D24" s="145"/>
      <c r="E24" s="145"/>
      <c r="F24" s="145"/>
      <c r="G24" s="145"/>
    </row>
    <row r="25" spans="3:7" ht="15.75">
      <c r="C25" s="146" t="s">
        <v>129</v>
      </c>
      <c r="D25" s="147">
        <f>+D15+D19</f>
        <v>2884.4875437903947</v>
      </c>
      <c r="E25" s="147">
        <f>+E15+E19</f>
        <v>3967.9104861307374</v>
      </c>
      <c r="F25" s="147">
        <f>+F15+F19</f>
        <v>-2680.124665406228</v>
      </c>
      <c r="G25" s="147">
        <f>+G15+G19</f>
        <v>-7.155466616364379</v>
      </c>
    </row>
    <row r="26" spans="3:7" ht="15.75">
      <c r="C26" s="146" t="s">
        <v>130</v>
      </c>
      <c r="D26" s="147">
        <f>+D15+D17+D21</f>
        <v>869.9368555400001</v>
      </c>
      <c r="E26" s="147">
        <f>+E15+E17+E21</f>
        <v>1218.4182915900005</v>
      </c>
      <c r="F26" s="147">
        <f>+F15+F17+F21</f>
        <v>138.2402141199998</v>
      </c>
      <c r="G26" s="147">
        <f>+G15+G17+G21</f>
        <v>-183.84030236999968</v>
      </c>
    </row>
    <row r="27" spans="3:7" ht="15.75">
      <c r="C27" s="142"/>
      <c r="D27" s="145"/>
      <c r="E27" s="145"/>
      <c r="F27" s="145"/>
      <c r="G27" s="145"/>
    </row>
    <row r="28" spans="3:7" ht="15.75">
      <c r="C28" s="49" t="s">
        <v>282</v>
      </c>
      <c r="D28" s="145"/>
      <c r="E28" s="145"/>
      <c r="F28" s="145"/>
      <c r="G28" s="145"/>
    </row>
    <row r="29" ht="15.75">
      <c r="C29" s="7" t="s">
        <v>133</v>
      </c>
    </row>
    <row r="30" ht="15.75">
      <c r="C30" s="7"/>
    </row>
    <row r="31" spans="2:8" ht="15.75">
      <c r="B31" s="206" t="s">
        <v>237</v>
      </c>
      <c r="C31" s="206"/>
      <c r="D31" s="76"/>
      <c r="E31" s="76"/>
      <c r="F31" s="148"/>
      <c r="G31" s="148"/>
      <c r="H31" s="76" t="s">
        <v>219</v>
      </c>
    </row>
  </sheetData>
  <mergeCells count="5">
    <mergeCell ref="C10:G10"/>
    <mergeCell ref="C11:G11"/>
    <mergeCell ref="B6:H6"/>
    <mergeCell ref="B31:C31"/>
    <mergeCell ref="C9:G9"/>
  </mergeCells>
  <hyperlinks>
    <hyperlink ref="H4" location="Índice!B6" display="Volver al índice"/>
    <hyperlink ref="B4" location="Ejercicios!B6" display="Volver a ejercicios"/>
  </hyperlinks>
  <printOptions horizontalCentered="1" verticalCentered="1"/>
  <pageMargins left="0.75" right="0.75" top="1" bottom="1" header="0" footer="0"/>
  <pageSetup horizontalDpi="600" verticalDpi="600" orientation="landscape" scale="67" r:id="rId1"/>
</worksheet>
</file>

<file path=xl/worksheets/sheet7.xml><?xml version="1.0" encoding="utf-8"?>
<worksheet xmlns="http://schemas.openxmlformats.org/spreadsheetml/2006/main" xmlns:r="http://schemas.openxmlformats.org/officeDocument/2006/relationships">
  <dimension ref="A1:FA81"/>
  <sheetViews>
    <sheetView showGridLines="0" view="pageBreakPreview" zoomScaleSheetLayoutView="100" workbookViewId="0" topLeftCell="A1">
      <selection activeCell="A1" sqref="A1"/>
    </sheetView>
  </sheetViews>
  <sheetFormatPr defaultColWidth="9.140625" defaultRowHeight="12.75"/>
  <cols>
    <col min="1" max="2" width="9.140625" style="5" customWidth="1"/>
    <col min="3" max="3" width="39.8515625" style="5" customWidth="1"/>
    <col min="4" max="8" width="10.8515625" style="5" customWidth="1"/>
    <col min="9" max="16384" width="11.421875" style="5" customWidth="1"/>
  </cols>
  <sheetData>
    <row r="1" spans="1:9" ht="12.75">
      <c r="A1" s="95"/>
      <c r="B1" s="95"/>
      <c r="C1" s="95"/>
      <c r="D1" s="95"/>
      <c r="E1" s="95"/>
      <c r="F1" s="95"/>
      <c r="G1" s="95"/>
      <c r="H1" s="95"/>
      <c r="I1" s="95"/>
    </row>
    <row r="2" spans="2:9" ht="12.75">
      <c r="B2" s="95"/>
      <c r="C2" s="95"/>
      <c r="D2" s="215" t="s">
        <v>227</v>
      </c>
      <c r="E2" s="215"/>
      <c r="F2" s="215"/>
      <c r="G2" s="215"/>
      <c r="H2" s="215"/>
      <c r="I2" s="215"/>
    </row>
    <row r="3" spans="2:9" ht="12.75">
      <c r="B3" s="95"/>
      <c r="C3" s="95"/>
      <c r="D3" s="95"/>
      <c r="E3" s="95"/>
      <c r="F3" s="66"/>
      <c r="G3" s="66"/>
      <c r="H3" s="66"/>
      <c r="I3" s="66"/>
    </row>
    <row r="4" spans="2:9" ht="12.75">
      <c r="B4" s="95"/>
      <c r="C4" s="95"/>
      <c r="D4" s="95"/>
      <c r="E4" s="95"/>
      <c r="F4" s="66"/>
      <c r="G4" s="66"/>
      <c r="H4" s="66"/>
      <c r="I4" s="72" t="s">
        <v>218</v>
      </c>
    </row>
    <row r="5" spans="2:9" ht="12.75">
      <c r="B5" s="95"/>
      <c r="C5" s="95"/>
      <c r="D5" s="95"/>
      <c r="E5" s="95"/>
      <c r="F5" s="95"/>
      <c r="G5" s="95"/>
      <c r="H5" s="95"/>
      <c r="I5" s="95"/>
    </row>
    <row r="6" spans="2:9" ht="18.75">
      <c r="B6" s="208" t="s">
        <v>248</v>
      </c>
      <c r="C6" s="208"/>
      <c r="D6" s="208"/>
      <c r="E6" s="208"/>
      <c r="F6" s="208"/>
      <c r="G6" s="208"/>
      <c r="H6" s="208"/>
      <c r="I6" s="208"/>
    </row>
    <row r="8" spans="3:8" ht="12.75">
      <c r="C8" s="1"/>
      <c r="D8" s="13"/>
      <c r="E8" s="13"/>
      <c r="F8" s="13"/>
      <c r="G8" s="13"/>
      <c r="H8" s="13"/>
    </row>
    <row r="9" spans="3:23" s="3" customFormat="1" ht="15.75">
      <c r="C9" s="218" t="s">
        <v>273</v>
      </c>
      <c r="D9" s="218"/>
      <c r="E9" s="218"/>
      <c r="F9" s="218"/>
      <c r="G9" s="218"/>
      <c r="H9" s="218"/>
      <c r="I9" s="14"/>
      <c r="J9" s="14"/>
      <c r="K9" s="14"/>
      <c r="L9" s="14"/>
      <c r="M9" s="14"/>
      <c r="N9" s="15"/>
      <c r="O9" s="15"/>
      <c r="P9" s="15"/>
      <c r="Q9" s="15"/>
      <c r="R9" s="15"/>
      <c r="S9" s="15"/>
      <c r="T9" s="15"/>
      <c r="U9" s="15"/>
      <c r="V9" s="15"/>
      <c r="W9" s="15"/>
    </row>
    <row r="10" spans="3:23" s="3" customFormat="1" ht="12.75">
      <c r="C10" s="182" t="s">
        <v>254</v>
      </c>
      <c r="D10" s="182"/>
      <c r="E10" s="182"/>
      <c r="F10" s="182"/>
      <c r="G10" s="182"/>
      <c r="H10" s="182"/>
      <c r="I10" s="15"/>
      <c r="J10" s="15"/>
      <c r="K10" s="15"/>
      <c r="L10" s="15"/>
      <c r="M10" s="15"/>
      <c r="N10" s="15"/>
      <c r="O10" s="15"/>
      <c r="P10" s="15"/>
      <c r="Q10" s="15"/>
      <c r="R10" s="15"/>
      <c r="S10" s="15"/>
      <c r="T10" s="15"/>
      <c r="U10" s="15"/>
      <c r="V10" s="15"/>
      <c r="W10" s="15"/>
    </row>
    <row r="11" spans="3:23" s="3" customFormat="1" ht="12.75">
      <c r="C11" s="182" t="s">
        <v>44</v>
      </c>
      <c r="D11" s="182"/>
      <c r="E11" s="182"/>
      <c r="F11" s="182"/>
      <c r="G11" s="182"/>
      <c r="H11" s="182"/>
      <c r="I11" s="15"/>
      <c r="J11" s="15"/>
      <c r="K11" s="15"/>
      <c r="L11" s="15"/>
      <c r="M11" s="15"/>
      <c r="N11" s="15"/>
      <c r="O11" s="15"/>
      <c r="P11" s="15"/>
      <c r="Q11" s="15"/>
      <c r="R11" s="15"/>
      <c r="S11" s="15"/>
      <c r="T11" s="15"/>
      <c r="U11" s="15"/>
      <c r="V11" s="15"/>
      <c r="W11" s="15"/>
    </row>
    <row r="12" spans="3:23" s="3" customFormat="1" ht="12.75">
      <c r="C12" s="16"/>
      <c r="D12" s="16"/>
      <c r="E12" s="16"/>
      <c r="F12" s="16"/>
      <c r="G12" s="16"/>
      <c r="H12" s="16"/>
      <c r="I12" s="15"/>
      <c r="J12" s="15"/>
      <c r="K12" s="15"/>
      <c r="L12" s="15"/>
      <c r="M12" s="15"/>
      <c r="N12" s="15"/>
      <c r="O12" s="15"/>
      <c r="P12" s="15"/>
      <c r="Q12" s="15"/>
      <c r="R12" s="15"/>
      <c r="S12" s="15"/>
      <c r="T12" s="15"/>
      <c r="U12" s="15"/>
      <c r="V12" s="15"/>
      <c r="W12" s="15"/>
    </row>
    <row r="13" spans="3:25" s="3" customFormat="1" ht="15.75">
      <c r="C13" s="108" t="s">
        <v>45</v>
      </c>
      <c r="D13" s="109">
        <v>1970</v>
      </c>
      <c r="E13" s="109">
        <v>1975</v>
      </c>
      <c r="F13" s="109">
        <v>1980</v>
      </c>
      <c r="G13" s="109">
        <v>1985</v>
      </c>
      <c r="H13" s="110" t="s">
        <v>46</v>
      </c>
      <c r="I13" s="17"/>
      <c r="J13" s="18"/>
      <c r="K13" s="18"/>
      <c r="L13" s="18"/>
      <c r="M13" s="18"/>
      <c r="N13" s="17"/>
      <c r="O13" s="18"/>
      <c r="P13" s="18"/>
      <c r="Q13" s="18"/>
      <c r="R13" s="18"/>
      <c r="S13" s="17"/>
      <c r="T13" s="18"/>
      <c r="U13" s="18"/>
      <c r="V13" s="18"/>
      <c r="W13" s="18"/>
      <c r="X13" s="17"/>
      <c r="Y13" s="18"/>
    </row>
    <row r="14" spans="3:25" ht="12.75">
      <c r="C14" s="104"/>
      <c r="D14" s="19"/>
      <c r="E14" s="19"/>
      <c r="F14" s="19"/>
      <c r="G14" s="19"/>
      <c r="H14" s="31"/>
      <c r="I14" s="20"/>
      <c r="J14" s="21"/>
      <c r="K14" s="21"/>
      <c r="L14" s="21"/>
      <c r="M14" s="21"/>
      <c r="N14" s="20"/>
      <c r="O14" s="21"/>
      <c r="P14" s="21"/>
      <c r="Q14" s="21"/>
      <c r="R14" s="21"/>
      <c r="S14" s="20"/>
      <c r="T14" s="21"/>
      <c r="U14" s="21"/>
      <c r="V14" s="21"/>
      <c r="W14" s="21"/>
      <c r="X14" s="20"/>
      <c r="Y14" s="21"/>
    </row>
    <row r="15" spans="3:25" ht="12.75">
      <c r="C15" s="111" t="s">
        <v>258</v>
      </c>
      <c r="D15" s="112">
        <v>-291</v>
      </c>
      <c r="E15" s="112">
        <v>-127</v>
      </c>
      <c r="F15" s="112">
        <v>104</v>
      </c>
      <c r="G15" s="112">
        <v>-1586</v>
      </c>
      <c r="H15" s="113">
        <v>543.4852351499999</v>
      </c>
      <c r="I15" s="22"/>
      <c r="J15" s="22"/>
      <c r="K15" s="22"/>
      <c r="L15" s="22"/>
      <c r="M15" s="22"/>
      <c r="N15" s="22"/>
      <c r="O15" s="22"/>
      <c r="P15" s="22"/>
      <c r="Q15" s="22"/>
      <c r="R15" s="22"/>
      <c r="S15" s="22"/>
      <c r="T15" s="22"/>
      <c r="U15" s="22"/>
      <c r="V15" s="22"/>
      <c r="W15" s="22"/>
      <c r="X15" s="22"/>
      <c r="Y15" s="22"/>
    </row>
    <row r="16" spans="3:25" ht="12.75">
      <c r="C16" s="130"/>
      <c r="D16" s="19"/>
      <c r="E16" s="19"/>
      <c r="F16" s="19"/>
      <c r="G16" s="19"/>
      <c r="H16" s="31"/>
      <c r="I16" s="22"/>
      <c r="J16" s="22"/>
      <c r="K16" s="22"/>
      <c r="L16" s="22"/>
      <c r="M16" s="22"/>
      <c r="N16" s="22"/>
      <c r="O16" s="22"/>
      <c r="P16" s="22"/>
      <c r="Q16" s="22"/>
      <c r="R16" s="22"/>
      <c r="S16" s="22"/>
      <c r="T16" s="22"/>
      <c r="U16" s="22"/>
      <c r="V16" s="22"/>
      <c r="W16" s="22"/>
      <c r="X16" s="22"/>
      <c r="Y16" s="22"/>
    </row>
    <row r="17" spans="3:25" ht="12.75">
      <c r="C17" s="130" t="s">
        <v>261</v>
      </c>
      <c r="D17" s="19">
        <v>-20</v>
      </c>
      <c r="E17" s="19">
        <v>297</v>
      </c>
      <c r="F17" s="19">
        <v>13</v>
      </c>
      <c r="G17" s="19">
        <v>109</v>
      </c>
      <c r="H17" s="31">
        <v>1971.4952351499996</v>
      </c>
      <c r="I17" s="24"/>
      <c r="J17" s="24"/>
      <c r="K17" s="24"/>
      <c r="L17" s="24"/>
      <c r="M17" s="24"/>
      <c r="N17" s="24"/>
      <c r="O17" s="24"/>
      <c r="P17" s="24"/>
      <c r="Q17" s="24"/>
      <c r="R17" s="24"/>
      <c r="S17" s="24"/>
      <c r="T17" s="24"/>
      <c r="U17" s="24"/>
      <c r="V17" s="24"/>
      <c r="W17" s="24"/>
      <c r="X17" s="24"/>
      <c r="Y17" s="24"/>
    </row>
    <row r="18" spans="3:46" ht="12.75">
      <c r="C18" s="105"/>
      <c r="D18" s="23"/>
      <c r="E18" s="23"/>
      <c r="F18" s="23"/>
      <c r="G18" s="23"/>
      <c r="H18" s="23"/>
      <c r="I18" s="25"/>
      <c r="J18" s="25"/>
      <c r="K18" s="25"/>
      <c r="L18" s="25"/>
      <c r="M18" s="25"/>
      <c r="N18" s="25"/>
      <c r="O18" s="25"/>
      <c r="P18" s="25"/>
      <c r="Q18" s="25"/>
      <c r="R18" s="25"/>
      <c r="S18" s="25"/>
      <c r="T18" s="25"/>
      <c r="U18" s="25"/>
      <c r="V18" s="25"/>
      <c r="W18" s="25"/>
      <c r="X18" s="25"/>
      <c r="Y18" s="25"/>
      <c r="Z18" s="26"/>
      <c r="AA18" s="26"/>
      <c r="AB18" s="26"/>
      <c r="AC18" s="26"/>
      <c r="AD18" s="26"/>
      <c r="AE18" s="26"/>
      <c r="AF18" s="26"/>
      <c r="AG18" s="26"/>
      <c r="AH18" s="26"/>
      <c r="AI18" s="26"/>
      <c r="AJ18" s="26"/>
      <c r="AK18" s="26"/>
      <c r="AL18" s="26"/>
      <c r="AM18" s="26"/>
      <c r="AN18" s="26"/>
      <c r="AO18" s="26"/>
      <c r="AP18" s="26"/>
      <c r="AQ18" s="26"/>
      <c r="AR18" s="26"/>
      <c r="AS18" s="26"/>
      <c r="AT18" s="26"/>
    </row>
    <row r="19" spans="3:25" ht="12.75">
      <c r="C19" s="105" t="s">
        <v>48</v>
      </c>
      <c r="D19" s="23">
        <v>776</v>
      </c>
      <c r="E19" s="23">
        <v>1712</v>
      </c>
      <c r="F19" s="23">
        <v>4296</v>
      </c>
      <c r="G19" s="23">
        <v>3782</v>
      </c>
      <c r="H19" s="57">
        <v>7079.395235149999</v>
      </c>
      <c r="I19" s="25"/>
      <c r="J19" s="25"/>
      <c r="K19" s="25"/>
      <c r="L19" s="25"/>
      <c r="M19" s="25"/>
      <c r="N19" s="25"/>
      <c r="O19" s="25"/>
      <c r="P19" s="25"/>
      <c r="Q19" s="25"/>
      <c r="R19" s="25"/>
      <c r="S19" s="25"/>
      <c r="T19" s="25"/>
      <c r="U19" s="25"/>
      <c r="V19" s="25"/>
      <c r="W19" s="25"/>
      <c r="X19" s="25"/>
      <c r="Y19" s="25"/>
    </row>
    <row r="20" spans="3:25" ht="12.75">
      <c r="C20" s="105" t="s">
        <v>49</v>
      </c>
      <c r="D20" s="23">
        <v>472</v>
      </c>
      <c r="E20" s="23">
        <v>764</v>
      </c>
      <c r="F20" s="23">
        <v>2208</v>
      </c>
      <c r="G20" s="23">
        <v>1702</v>
      </c>
      <c r="H20" s="57">
        <v>1399.2</v>
      </c>
      <c r="I20" s="25"/>
      <c r="J20" s="25"/>
      <c r="K20" s="25"/>
      <c r="L20" s="25"/>
      <c r="M20" s="25"/>
      <c r="N20" s="25"/>
      <c r="O20" s="25"/>
      <c r="P20" s="25"/>
      <c r="Q20" s="25"/>
      <c r="R20" s="25"/>
      <c r="S20" s="25"/>
      <c r="T20" s="25"/>
      <c r="U20" s="25"/>
      <c r="V20" s="25"/>
      <c r="W20" s="25"/>
      <c r="X20" s="25"/>
      <c r="Y20" s="25"/>
    </row>
    <row r="21" spans="3:25" ht="12.75">
      <c r="C21" s="105" t="s">
        <v>50</v>
      </c>
      <c r="D21" s="27">
        <v>73</v>
      </c>
      <c r="E21" s="27">
        <v>103</v>
      </c>
      <c r="F21" s="27">
        <v>100</v>
      </c>
      <c r="G21" s="27">
        <v>409</v>
      </c>
      <c r="H21" s="57">
        <v>1950.9952351499996</v>
      </c>
      <c r="I21" s="25"/>
      <c r="J21" s="25"/>
      <c r="K21" s="25"/>
      <c r="L21" s="25"/>
      <c r="M21" s="25"/>
      <c r="N21" s="25"/>
      <c r="O21" s="25"/>
      <c r="P21" s="25"/>
      <c r="Q21" s="25"/>
      <c r="R21" s="25"/>
      <c r="S21" s="25"/>
      <c r="T21" s="25"/>
      <c r="U21" s="25"/>
      <c r="V21" s="25"/>
      <c r="W21" s="25"/>
      <c r="X21" s="25"/>
      <c r="Y21" s="25"/>
    </row>
    <row r="22" spans="3:25" ht="12.75">
      <c r="C22" s="105" t="s">
        <v>51</v>
      </c>
      <c r="D22" s="23">
        <v>0</v>
      </c>
      <c r="E22" s="23">
        <v>3</v>
      </c>
      <c r="F22" s="23">
        <v>10</v>
      </c>
      <c r="G22" s="23">
        <v>126</v>
      </c>
      <c r="H22" s="57">
        <v>544.8</v>
      </c>
      <c r="I22" s="25"/>
      <c r="J22" s="25"/>
      <c r="K22" s="25"/>
      <c r="L22" s="25"/>
      <c r="M22" s="25"/>
      <c r="N22" s="25"/>
      <c r="O22" s="25"/>
      <c r="P22" s="25"/>
      <c r="Q22" s="25"/>
      <c r="R22" s="25"/>
      <c r="S22" s="25"/>
      <c r="T22" s="25"/>
      <c r="U22" s="25"/>
      <c r="V22" s="25"/>
      <c r="W22" s="25"/>
      <c r="X22" s="25"/>
      <c r="Y22" s="25"/>
    </row>
    <row r="23" spans="3:25" ht="12.75">
      <c r="C23" s="105" t="s">
        <v>52</v>
      </c>
      <c r="D23" s="23">
        <v>0</v>
      </c>
      <c r="E23" s="23">
        <v>0</v>
      </c>
      <c r="F23" s="23">
        <v>0</v>
      </c>
      <c r="G23" s="23">
        <v>55</v>
      </c>
      <c r="H23" s="57">
        <v>146.3</v>
      </c>
      <c r="I23" s="25"/>
      <c r="J23" s="25"/>
      <c r="K23" s="25"/>
      <c r="L23" s="25"/>
      <c r="M23" s="25"/>
      <c r="N23" s="25"/>
      <c r="O23" s="25"/>
      <c r="P23" s="25"/>
      <c r="Q23" s="25"/>
      <c r="R23" s="25"/>
      <c r="S23" s="25"/>
      <c r="T23" s="25"/>
      <c r="U23" s="25"/>
      <c r="V23" s="25"/>
      <c r="W23" s="25"/>
      <c r="X23" s="25"/>
      <c r="Y23" s="25"/>
    </row>
    <row r="24" spans="3:25" ht="12.75">
      <c r="C24" s="105" t="s">
        <v>53</v>
      </c>
      <c r="D24" s="23">
        <v>6</v>
      </c>
      <c r="E24" s="23">
        <v>29</v>
      </c>
      <c r="F24" s="23">
        <v>310</v>
      </c>
      <c r="G24" s="23">
        <v>365</v>
      </c>
      <c r="H24" s="57">
        <v>374.4</v>
      </c>
      <c r="I24" s="25"/>
      <c r="J24" s="25"/>
      <c r="K24" s="25"/>
      <c r="L24" s="25"/>
      <c r="M24" s="25"/>
      <c r="N24" s="25"/>
      <c r="O24" s="25"/>
      <c r="P24" s="25"/>
      <c r="Q24" s="25"/>
      <c r="R24" s="25"/>
      <c r="S24" s="25"/>
      <c r="T24" s="25"/>
      <c r="U24" s="25"/>
      <c r="V24" s="25"/>
      <c r="W24" s="25"/>
      <c r="X24" s="25"/>
      <c r="Y24" s="25"/>
    </row>
    <row r="25" spans="3:25" ht="12.75">
      <c r="C25" s="106" t="s">
        <v>54</v>
      </c>
      <c r="D25" s="23">
        <v>3.7</v>
      </c>
      <c r="E25" s="23">
        <v>12.3</v>
      </c>
      <c r="F25" s="23">
        <v>61</v>
      </c>
      <c r="G25" s="23">
        <v>35.2</v>
      </c>
      <c r="H25" s="57">
        <v>112.9</v>
      </c>
      <c r="I25" s="25"/>
      <c r="J25" s="25"/>
      <c r="K25" s="25"/>
      <c r="L25" s="25"/>
      <c r="M25" s="25"/>
      <c r="N25" s="25"/>
      <c r="O25" s="25"/>
      <c r="P25" s="25"/>
      <c r="Q25" s="25"/>
      <c r="R25" s="25"/>
      <c r="S25" s="25"/>
      <c r="T25" s="25"/>
      <c r="U25" s="25"/>
      <c r="V25" s="25"/>
      <c r="W25" s="25"/>
      <c r="X25" s="25"/>
      <c r="Y25" s="25"/>
    </row>
    <row r="26" spans="3:25" ht="12.75">
      <c r="C26" s="105" t="s">
        <v>55</v>
      </c>
      <c r="D26" s="23">
        <v>221.3</v>
      </c>
      <c r="E26" s="23">
        <v>800.7</v>
      </c>
      <c r="F26" s="23">
        <v>1607</v>
      </c>
      <c r="G26" s="23">
        <v>1089.8</v>
      </c>
      <c r="H26" s="57">
        <v>2550.8</v>
      </c>
      <c r="I26" s="25"/>
      <c r="J26" s="25"/>
      <c r="K26" s="25"/>
      <c r="L26" s="25"/>
      <c r="M26" s="25"/>
      <c r="N26" s="25"/>
      <c r="O26" s="25"/>
      <c r="P26" s="25"/>
      <c r="Q26" s="25"/>
      <c r="R26" s="25"/>
      <c r="S26" s="25"/>
      <c r="T26" s="25"/>
      <c r="U26" s="25"/>
      <c r="V26" s="25"/>
      <c r="W26" s="25"/>
      <c r="X26" s="25"/>
      <c r="Y26" s="25"/>
    </row>
    <row r="27" spans="3:25" ht="12.75">
      <c r="C27" s="13"/>
      <c r="D27" s="27"/>
      <c r="E27" s="27"/>
      <c r="F27" s="27"/>
      <c r="G27" s="27"/>
      <c r="H27" s="27"/>
      <c r="I27" s="25"/>
      <c r="J27" s="25"/>
      <c r="K27" s="25"/>
      <c r="L27" s="25"/>
      <c r="M27" s="25"/>
      <c r="N27" s="25"/>
      <c r="O27" s="25"/>
      <c r="P27" s="25"/>
      <c r="Q27" s="25"/>
      <c r="R27" s="25"/>
      <c r="S27" s="25"/>
      <c r="T27" s="25"/>
      <c r="U27" s="25"/>
      <c r="V27" s="25"/>
      <c r="W27" s="25"/>
      <c r="X27" s="25"/>
      <c r="Y27" s="25"/>
    </row>
    <row r="28" spans="3:25" ht="12.75">
      <c r="C28" s="105" t="s">
        <v>56</v>
      </c>
      <c r="D28" s="23">
        <v>796</v>
      </c>
      <c r="E28" s="23">
        <v>1415</v>
      </c>
      <c r="F28" s="23">
        <v>4283</v>
      </c>
      <c r="G28" s="23">
        <v>3673</v>
      </c>
      <c r="H28" s="57">
        <v>5107.9</v>
      </c>
      <c r="I28" s="25"/>
      <c r="J28" s="25"/>
      <c r="K28" s="25"/>
      <c r="L28" s="25"/>
      <c r="M28" s="25"/>
      <c r="N28" s="25"/>
      <c r="O28" s="25"/>
      <c r="P28" s="25"/>
      <c r="Q28" s="25"/>
      <c r="R28" s="25"/>
      <c r="S28" s="25"/>
      <c r="T28" s="25"/>
      <c r="U28" s="25"/>
      <c r="V28" s="25"/>
      <c r="W28" s="25"/>
      <c r="X28" s="25"/>
      <c r="Y28" s="25"/>
    </row>
    <row r="29" spans="3:25" ht="12.75">
      <c r="C29" s="105" t="s">
        <v>57</v>
      </c>
      <c r="D29" s="23" t="s">
        <v>58</v>
      </c>
      <c r="E29" s="23">
        <v>170</v>
      </c>
      <c r="F29" s="23">
        <v>570</v>
      </c>
      <c r="G29" s="23">
        <v>345</v>
      </c>
      <c r="H29" s="57">
        <v>520</v>
      </c>
      <c r="I29" s="25"/>
      <c r="J29" s="25"/>
      <c r="K29" s="25"/>
      <c r="L29" s="25"/>
      <c r="M29" s="25"/>
      <c r="N29" s="25"/>
      <c r="O29" s="25"/>
      <c r="P29" s="25"/>
      <c r="Q29" s="25"/>
      <c r="R29" s="25"/>
      <c r="S29" s="25"/>
      <c r="T29" s="25"/>
      <c r="U29" s="25"/>
      <c r="V29" s="25"/>
      <c r="W29" s="25"/>
      <c r="X29" s="25"/>
      <c r="Y29" s="25"/>
    </row>
    <row r="30" spans="3:25" ht="12.75">
      <c r="C30" s="105" t="s">
        <v>59</v>
      </c>
      <c r="D30" s="23" t="s">
        <v>58</v>
      </c>
      <c r="E30" s="23">
        <v>736</v>
      </c>
      <c r="F30" s="23">
        <v>2257</v>
      </c>
      <c r="G30" s="23">
        <v>2163</v>
      </c>
      <c r="H30" s="57">
        <v>2706.7</v>
      </c>
      <c r="I30" s="25"/>
      <c r="J30" s="25"/>
      <c r="K30" s="25"/>
      <c r="L30" s="25"/>
      <c r="M30" s="25"/>
      <c r="N30" s="25"/>
      <c r="O30" s="25"/>
      <c r="P30" s="25"/>
      <c r="Q30" s="25"/>
      <c r="R30" s="25"/>
      <c r="S30" s="25"/>
      <c r="T30" s="25"/>
      <c r="U30" s="25"/>
      <c r="V30" s="25"/>
      <c r="W30" s="25"/>
      <c r="X30" s="25"/>
      <c r="Y30" s="25"/>
    </row>
    <row r="31" spans="3:25" ht="12.75">
      <c r="C31" s="107" t="s">
        <v>60</v>
      </c>
      <c r="D31" s="23">
        <v>4</v>
      </c>
      <c r="E31" s="23">
        <v>10</v>
      </c>
      <c r="F31" s="23">
        <v>530</v>
      </c>
      <c r="G31" s="23">
        <v>466</v>
      </c>
      <c r="H31" s="27">
        <v>315.84148799999997</v>
      </c>
      <c r="I31" s="25"/>
      <c r="J31" s="25"/>
      <c r="K31" s="25"/>
      <c r="L31" s="25"/>
      <c r="M31" s="25"/>
      <c r="N31" s="25"/>
      <c r="O31" s="25"/>
      <c r="P31" s="25"/>
      <c r="Q31" s="25"/>
      <c r="R31" s="25"/>
      <c r="S31" s="25"/>
      <c r="T31" s="25"/>
      <c r="U31" s="25"/>
      <c r="V31" s="25"/>
      <c r="W31" s="25"/>
      <c r="X31" s="25"/>
      <c r="Y31" s="25"/>
    </row>
    <row r="32" spans="3:25" ht="12.75">
      <c r="C32" s="105" t="s">
        <v>61</v>
      </c>
      <c r="D32" s="23" t="s">
        <v>58</v>
      </c>
      <c r="E32" s="23">
        <v>726</v>
      </c>
      <c r="F32" s="23">
        <v>1727</v>
      </c>
      <c r="G32" s="23">
        <v>1697</v>
      </c>
      <c r="H32" s="57">
        <v>2390.858512</v>
      </c>
      <c r="I32" s="25"/>
      <c r="J32" s="25"/>
      <c r="K32" s="25"/>
      <c r="L32" s="25"/>
      <c r="M32" s="25"/>
      <c r="N32" s="25"/>
      <c r="O32" s="25"/>
      <c r="P32" s="25"/>
      <c r="Q32" s="25"/>
      <c r="R32" s="25"/>
      <c r="S32" s="25"/>
      <c r="T32" s="25"/>
      <c r="U32" s="25"/>
      <c r="V32" s="25"/>
      <c r="W32" s="25"/>
      <c r="X32" s="25"/>
      <c r="Y32" s="25"/>
    </row>
    <row r="33" spans="3:25" ht="12.75">
      <c r="C33" s="105" t="s">
        <v>62</v>
      </c>
      <c r="D33" s="27" t="s">
        <v>58</v>
      </c>
      <c r="E33" s="27">
        <v>509</v>
      </c>
      <c r="F33" s="27">
        <v>1456</v>
      </c>
      <c r="G33" s="27">
        <v>1165</v>
      </c>
      <c r="H33" s="57">
        <v>1881.2</v>
      </c>
      <c r="I33" s="25"/>
      <c r="J33" s="25"/>
      <c r="K33" s="25"/>
      <c r="L33" s="25"/>
      <c r="M33" s="25"/>
      <c r="N33" s="25"/>
      <c r="O33" s="25"/>
      <c r="P33" s="25"/>
      <c r="Q33" s="25"/>
      <c r="R33" s="25"/>
      <c r="S33" s="25"/>
      <c r="T33" s="25"/>
      <c r="U33" s="25"/>
      <c r="V33" s="25"/>
      <c r="W33" s="25"/>
      <c r="X33" s="25"/>
      <c r="Y33" s="25"/>
    </row>
    <row r="34" spans="3:25" ht="12.75">
      <c r="C34" s="105"/>
      <c r="D34" s="27"/>
      <c r="E34" s="27"/>
      <c r="F34" s="27"/>
      <c r="G34" s="27"/>
      <c r="H34" s="57"/>
      <c r="I34" s="25"/>
      <c r="J34" s="25"/>
      <c r="K34" s="25"/>
      <c r="L34" s="25"/>
      <c r="M34" s="25"/>
      <c r="N34" s="25"/>
      <c r="O34" s="25"/>
      <c r="P34" s="25"/>
      <c r="Q34" s="25"/>
      <c r="R34" s="25"/>
      <c r="S34" s="25"/>
      <c r="T34" s="25"/>
      <c r="U34" s="25"/>
      <c r="V34" s="25"/>
      <c r="W34" s="25"/>
      <c r="X34" s="25"/>
      <c r="Y34" s="25"/>
    </row>
    <row r="35" spans="3:25" ht="12.75">
      <c r="C35" s="104" t="s">
        <v>63</v>
      </c>
      <c r="D35" s="29">
        <v>-297</v>
      </c>
      <c r="E35" s="29">
        <v>-472</v>
      </c>
      <c r="F35" s="29">
        <v>-74</v>
      </c>
      <c r="G35" s="29">
        <v>-2156</v>
      </c>
      <c r="H35" s="29">
        <v>-2455</v>
      </c>
      <c r="I35" s="25"/>
      <c r="J35" s="25"/>
      <c r="K35" s="25"/>
      <c r="L35" s="25"/>
      <c r="M35" s="25"/>
      <c r="N35" s="25"/>
      <c r="O35" s="25"/>
      <c r="P35" s="25"/>
      <c r="Q35" s="25"/>
      <c r="R35" s="25"/>
      <c r="S35" s="25"/>
      <c r="T35" s="25"/>
      <c r="U35" s="25"/>
      <c r="V35" s="25"/>
      <c r="W35" s="25"/>
      <c r="X35" s="25"/>
      <c r="Y35" s="25"/>
    </row>
    <row r="36" spans="3:25" ht="12.75">
      <c r="C36" s="105" t="s">
        <v>64</v>
      </c>
      <c r="D36" s="23">
        <v>-181</v>
      </c>
      <c r="E36" s="23">
        <v>-263</v>
      </c>
      <c r="F36" s="23">
        <v>-211</v>
      </c>
      <c r="G36" s="23">
        <v>-1384</v>
      </c>
      <c r="H36" s="23">
        <v>-2080</v>
      </c>
      <c r="I36" s="25"/>
      <c r="J36" s="25"/>
      <c r="K36" s="25"/>
      <c r="L36" s="25"/>
      <c r="M36" s="25"/>
      <c r="N36" s="25"/>
      <c r="O36" s="25"/>
      <c r="P36" s="25"/>
      <c r="Q36" s="25"/>
      <c r="R36" s="25"/>
      <c r="S36" s="25"/>
      <c r="T36" s="25"/>
      <c r="U36" s="25"/>
      <c r="V36" s="25"/>
      <c r="W36" s="25"/>
      <c r="X36" s="25"/>
      <c r="Y36" s="25"/>
    </row>
    <row r="37" spans="3:25" ht="12.75">
      <c r="C37" s="105" t="s">
        <v>65</v>
      </c>
      <c r="D37" s="23">
        <v>19</v>
      </c>
      <c r="E37" s="23">
        <v>61</v>
      </c>
      <c r="F37" s="23">
        <v>494</v>
      </c>
      <c r="G37" s="23">
        <v>106</v>
      </c>
      <c r="H37" s="57">
        <v>340</v>
      </c>
      <c r="I37" s="25"/>
      <c r="J37" s="25"/>
      <c r="K37" s="25"/>
      <c r="L37" s="25"/>
      <c r="M37" s="25"/>
      <c r="N37" s="25"/>
      <c r="O37" s="25"/>
      <c r="P37" s="25"/>
      <c r="Q37" s="25"/>
      <c r="R37" s="25"/>
      <c r="S37" s="25"/>
      <c r="T37" s="25"/>
      <c r="U37" s="25"/>
      <c r="V37" s="25"/>
      <c r="W37" s="25"/>
      <c r="X37" s="25"/>
      <c r="Y37" s="25"/>
    </row>
    <row r="38" spans="3:25" ht="12.75">
      <c r="C38" s="105" t="s">
        <v>66</v>
      </c>
      <c r="D38" s="23">
        <v>200</v>
      </c>
      <c r="E38" s="23">
        <v>324</v>
      </c>
      <c r="F38" s="23">
        <v>705</v>
      </c>
      <c r="G38" s="23">
        <v>1490</v>
      </c>
      <c r="H38" s="57">
        <v>2420</v>
      </c>
      <c r="I38" s="28"/>
      <c r="J38" s="28"/>
      <c r="K38" s="28"/>
      <c r="L38" s="28"/>
      <c r="M38" s="28"/>
      <c r="N38" s="28"/>
      <c r="O38" s="28"/>
      <c r="P38" s="28"/>
      <c r="Q38" s="28"/>
      <c r="R38" s="28"/>
      <c r="S38" s="28"/>
      <c r="T38" s="28"/>
      <c r="U38" s="28"/>
      <c r="V38" s="28"/>
      <c r="W38" s="28"/>
      <c r="X38" s="28"/>
      <c r="Y38" s="28"/>
    </row>
    <row r="39" spans="3:25" ht="12.75">
      <c r="C39" s="105"/>
      <c r="D39" s="23"/>
      <c r="E39" s="23"/>
      <c r="F39" s="23"/>
      <c r="G39" s="23"/>
      <c r="H39" s="57"/>
      <c r="I39" s="28"/>
      <c r="J39" s="28"/>
      <c r="K39" s="28"/>
      <c r="L39" s="28"/>
      <c r="M39" s="28"/>
      <c r="N39" s="28"/>
      <c r="O39" s="28"/>
      <c r="P39" s="28"/>
      <c r="Q39" s="28"/>
      <c r="R39" s="28"/>
      <c r="S39" s="28"/>
      <c r="T39" s="28"/>
      <c r="U39" s="28"/>
      <c r="V39" s="28"/>
      <c r="W39" s="28"/>
      <c r="X39" s="28"/>
      <c r="Y39" s="28"/>
    </row>
    <row r="40" spans="3:25" ht="12.75">
      <c r="C40" s="105" t="s">
        <v>67</v>
      </c>
      <c r="D40" s="23">
        <v>-116</v>
      </c>
      <c r="E40" s="23">
        <v>-209</v>
      </c>
      <c r="F40" s="23">
        <v>137</v>
      </c>
      <c r="G40" s="23">
        <v>-772</v>
      </c>
      <c r="H40" s="23">
        <v>-375</v>
      </c>
      <c r="I40" s="25"/>
      <c r="J40" s="25"/>
      <c r="K40" s="25"/>
      <c r="L40" s="25"/>
      <c r="M40" s="25"/>
      <c r="N40" s="25"/>
      <c r="O40" s="25"/>
      <c r="P40" s="25"/>
      <c r="Q40" s="25"/>
      <c r="R40" s="25"/>
      <c r="S40" s="25"/>
      <c r="T40" s="25"/>
      <c r="U40" s="25"/>
      <c r="V40" s="25"/>
      <c r="W40" s="25"/>
      <c r="X40" s="25"/>
      <c r="Y40" s="25"/>
    </row>
    <row r="41" spans="3:25" ht="12.75">
      <c r="C41" s="105" t="s">
        <v>65</v>
      </c>
      <c r="D41" s="23">
        <v>235</v>
      </c>
      <c r="E41" s="23">
        <v>461</v>
      </c>
      <c r="F41" s="23">
        <v>1451</v>
      </c>
      <c r="G41" s="23">
        <v>962</v>
      </c>
      <c r="H41" s="57">
        <v>1607</v>
      </c>
      <c r="I41" s="25"/>
      <c r="J41" s="25"/>
      <c r="K41" s="25"/>
      <c r="L41" s="25"/>
      <c r="M41" s="25"/>
      <c r="N41" s="25"/>
      <c r="O41" s="25"/>
      <c r="P41" s="25"/>
      <c r="Q41" s="25"/>
      <c r="R41" s="25"/>
      <c r="S41" s="25"/>
      <c r="T41" s="25"/>
      <c r="U41" s="25"/>
      <c r="V41" s="25"/>
      <c r="W41" s="25"/>
      <c r="X41" s="25"/>
      <c r="Y41" s="25"/>
    </row>
    <row r="42" spans="3:25" ht="12.75">
      <c r="C42" s="105" t="s">
        <v>66</v>
      </c>
      <c r="D42" s="27">
        <v>351</v>
      </c>
      <c r="E42" s="27">
        <v>670</v>
      </c>
      <c r="F42" s="27">
        <v>1314</v>
      </c>
      <c r="G42" s="27">
        <v>1734</v>
      </c>
      <c r="H42" s="57">
        <v>1982</v>
      </c>
      <c r="I42" s="25"/>
      <c r="J42" s="25"/>
      <c r="K42" s="25"/>
      <c r="L42" s="25"/>
      <c r="M42" s="25"/>
      <c r="N42" s="25"/>
      <c r="O42" s="25"/>
      <c r="P42" s="25"/>
      <c r="Q42" s="25"/>
      <c r="R42" s="25"/>
      <c r="S42" s="25"/>
      <c r="T42" s="25"/>
      <c r="U42" s="25"/>
      <c r="V42" s="25"/>
      <c r="W42" s="25"/>
      <c r="X42" s="25"/>
      <c r="Y42" s="25"/>
    </row>
    <row r="43" spans="3:28" ht="12.75">
      <c r="C43" s="13"/>
      <c r="D43" s="27"/>
      <c r="E43" s="27"/>
      <c r="F43" s="27"/>
      <c r="G43" s="27"/>
      <c r="H43" s="27"/>
      <c r="I43" s="28"/>
      <c r="J43" s="28"/>
      <c r="K43" s="28"/>
      <c r="L43" s="28"/>
      <c r="M43" s="28"/>
      <c r="N43" s="28"/>
      <c r="O43" s="28"/>
      <c r="P43" s="28"/>
      <c r="Q43" s="28"/>
      <c r="R43" s="28"/>
      <c r="S43" s="28"/>
      <c r="T43" s="28"/>
      <c r="U43" s="28"/>
      <c r="V43" s="28"/>
      <c r="W43" s="28"/>
      <c r="X43" s="28"/>
      <c r="Y43" s="28"/>
      <c r="Z43" s="28"/>
      <c r="AA43" s="28"/>
      <c r="AB43" s="28"/>
    </row>
    <row r="44" spans="3:25" ht="12.75">
      <c r="C44" s="104" t="s">
        <v>68</v>
      </c>
      <c r="D44" s="29">
        <v>26</v>
      </c>
      <c r="E44" s="29">
        <v>48</v>
      </c>
      <c r="F44" s="29">
        <v>165</v>
      </c>
      <c r="G44" s="29">
        <v>461</v>
      </c>
      <c r="H44" s="31">
        <v>1026.5</v>
      </c>
      <c r="I44" s="25"/>
      <c r="J44" s="25"/>
      <c r="K44" s="25"/>
      <c r="L44" s="25"/>
      <c r="M44" s="25"/>
      <c r="N44" s="25"/>
      <c r="O44" s="25"/>
      <c r="P44" s="25"/>
      <c r="Q44" s="25"/>
      <c r="R44" s="25"/>
      <c r="S44" s="25"/>
      <c r="T44" s="25"/>
      <c r="U44" s="25"/>
      <c r="V44" s="25"/>
      <c r="W44" s="25"/>
      <c r="X44" s="25"/>
      <c r="Y44" s="25"/>
    </row>
    <row r="45" spans="3:58" ht="12.75">
      <c r="C45" s="13"/>
      <c r="D45" s="27"/>
      <c r="E45" s="27"/>
      <c r="F45" s="27"/>
      <c r="G45" s="27"/>
      <c r="H45" s="27"/>
      <c r="I45" s="28"/>
      <c r="J45" s="28"/>
      <c r="K45" s="28"/>
      <c r="L45" s="28"/>
      <c r="M45" s="28"/>
      <c r="N45" s="28"/>
      <c r="O45" s="28"/>
      <c r="P45" s="28"/>
      <c r="Q45" s="28"/>
      <c r="R45" s="28"/>
      <c r="S45" s="28"/>
      <c r="T45" s="28"/>
      <c r="U45" s="28"/>
      <c r="V45" s="28"/>
      <c r="W45" s="28"/>
      <c r="X45" s="28"/>
      <c r="Y45" s="28"/>
      <c r="Z45" s="28"/>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row>
    <row r="46" spans="3:25" ht="12.75">
      <c r="C46" s="111" t="s">
        <v>259</v>
      </c>
      <c r="D46" s="112">
        <v>334</v>
      </c>
      <c r="E46" s="112">
        <v>112</v>
      </c>
      <c r="F46" s="112">
        <v>945</v>
      </c>
      <c r="G46" s="112">
        <v>2220</v>
      </c>
      <c r="H46" s="113">
        <v>-1.2999999999998408</v>
      </c>
      <c r="I46" s="25"/>
      <c r="J46" s="25"/>
      <c r="K46" s="25"/>
      <c r="L46" s="25"/>
      <c r="M46" s="25"/>
      <c r="N46" s="25"/>
      <c r="O46" s="25"/>
      <c r="P46" s="25"/>
      <c r="Q46" s="25"/>
      <c r="R46" s="25"/>
      <c r="S46" s="25"/>
      <c r="T46" s="25"/>
      <c r="U46" s="25"/>
      <c r="V46" s="25"/>
      <c r="W46" s="25"/>
      <c r="X46" s="25"/>
      <c r="Y46" s="25"/>
    </row>
    <row r="47" spans="3:25" ht="12.75">
      <c r="C47" s="130"/>
      <c r="D47" s="19"/>
      <c r="E47" s="19"/>
      <c r="F47" s="19"/>
      <c r="G47" s="19"/>
      <c r="H47" s="31"/>
      <c r="I47" s="25"/>
      <c r="J47" s="25"/>
      <c r="K47" s="25"/>
      <c r="L47" s="25"/>
      <c r="M47" s="25"/>
      <c r="N47" s="25"/>
      <c r="O47" s="25"/>
      <c r="P47" s="25"/>
      <c r="Q47" s="25"/>
      <c r="R47" s="25"/>
      <c r="S47" s="25"/>
      <c r="T47" s="25"/>
      <c r="U47" s="25"/>
      <c r="V47" s="25"/>
      <c r="W47" s="25"/>
      <c r="X47" s="25"/>
      <c r="Y47" s="25"/>
    </row>
    <row r="48" spans="3:25" ht="12.75">
      <c r="C48" s="104" t="s">
        <v>70</v>
      </c>
      <c r="D48" s="19">
        <v>232</v>
      </c>
      <c r="E48" s="19">
        <v>302</v>
      </c>
      <c r="F48" s="19">
        <v>815</v>
      </c>
      <c r="G48" s="19">
        <v>2350</v>
      </c>
      <c r="H48" s="131">
        <v>196.2</v>
      </c>
      <c r="I48" s="25"/>
      <c r="J48" s="25"/>
      <c r="K48" s="25"/>
      <c r="L48" s="25"/>
      <c r="M48" s="25"/>
      <c r="N48" s="25"/>
      <c r="O48" s="25"/>
      <c r="P48" s="25"/>
      <c r="Q48" s="25"/>
      <c r="R48" s="25"/>
      <c r="S48" s="25"/>
      <c r="T48" s="25"/>
      <c r="U48" s="25"/>
      <c r="V48" s="25"/>
      <c r="W48" s="25"/>
      <c r="X48" s="25"/>
      <c r="Y48" s="25"/>
    </row>
    <row r="49" spans="3:25" ht="12.75">
      <c r="C49" s="105" t="s">
        <v>71</v>
      </c>
      <c r="D49" s="23">
        <v>37</v>
      </c>
      <c r="E49" s="23">
        <v>31</v>
      </c>
      <c r="F49" s="23">
        <v>48</v>
      </c>
      <c r="G49" s="23">
        <v>1015</v>
      </c>
      <c r="H49" s="57">
        <v>484.1</v>
      </c>
      <c r="I49" s="25"/>
      <c r="J49" s="25"/>
      <c r="K49" s="25"/>
      <c r="L49" s="25"/>
      <c r="M49" s="25"/>
      <c r="N49" s="25"/>
      <c r="O49" s="25"/>
      <c r="P49" s="25"/>
      <c r="Q49" s="25"/>
      <c r="R49" s="25"/>
      <c r="S49" s="25"/>
      <c r="T49" s="25"/>
      <c r="U49" s="25"/>
      <c r="V49" s="25"/>
      <c r="W49" s="25"/>
      <c r="X49" s="25"/>
      <c r="Y49" s="25"/>
    </row>
    <row r="50" spans="3:25" ht="12.75">
      <c r="C50" s="105" t="s">
        <v>72</v>
      </c>
      <c r="D50" s="23">
        <v>40</v>
      </c>
      <c r="E50" s="23">
        <v>33</v>
      </c>
      <c r="F50" s="23">
        <v>51</v>
      </c>
      <c r="G50" s="23">
        <v>1016</v>
      </c>
      <c r="H50" s="57">
        <v>484.1</v>
      </c>
      <c r="I50" s="25"/>
      <c r="J50" s="25"/>
      <c r="K50" s="25"/>
      <c r="L50" s="25"/>
      <c r="M50" s="25"/>
      <c r="N50" s="25"/>
      <c r="O50" s="25"/>
      <c r="P50" s="25"/>
      <c r="Q50" s="25"/>
      <c r="R50" s="25"/>
      <c r="S50" s="25"/>
      <c r="T50" s="25"/>
      <c r="U50" s="25"/>
      <c r="V50" s="25"/>
      <c r="W50" s="25"/>
      <c r="X50" s="25"/>
      <c r="Y50" s="25"/>
    </row>
    <row r="51" spans="3:25" ht="12.75">
      <c r="C51" s="106" t="s">
        <v>328</v>
      </c>
      <c r="D51" s="23">
        <v>-3</v>
      </c>
      <c r="E51" s="23">
        <v>-2</v>
      </c>
      <c r="F51" s="23">
        <v>-3</v>
      </c>
      <c r="G51" s="23">
        <v>-1</v>
      </c>
      <c r="H51" s="57">
        <v>0</v>
      </c>
      <c r="I51" s="25"/>
      <c r="J51" s="25"/>
      <c r="K51" s="25"/>
      <c r="L51" s="25"/>
      <c r="M51" s="25"/>
      <c r="N51" s="25"/>
      <c r="O51" s="25"/>
      <c r="P51" s="25"/>
      <c r="Q51" s="25"/>
      <c r="R51" s="25"/>
      <c r="S51" s="25"/>
      <c r="T51" s="25"/>
      <c r="U51" s="25"/>
      <c r="V51" s="25"/>
      <c r="W51" s="25"/>
      <c r="X51" s="25"/>
      <c r="Y51" s="25"/>
    </row>
    <row r="52" spans="3:25" ht="12.75">
      <c r="C52" s="105"/>
      <c r="D52" s="23"/>
      <c r="E52" s="23"/>
      <c r="F52" s="23"/>
      <c r="G52" s="23"/>
      <c r="H52" s="57"/>
      <c r="I52" s="25"/>
      <c r="J52" s="25"/>
      <c r="K52" s="25"/>
      <c r="L52" s="25"/>
      <c r="M52" s="25"/>
      <c r="N52" s="25"/>
      <c r="O52" s="25"/>
      <c r="P52" s="25"/>
      <c r="Q52" s="25"/>
      <c r="R52" s="25"/>
      <c r="S52" s="25"/>
      <c r="T52" s="25"/>
      <c r="U52" s="25"/>
      <c r="V52" s="25"/>
      <c r="W52" s="25"/>
      <c r="X52" s="25"/>
      <c r="Y52" s="25"/>
    </row>
    <row r="53" spans="3:25" ht="12.75">
      <c r="C53" s="105" t="s">
        <v>74</v>
      </c>
      <c r="D53" s="27">
        <v>195</v>
      </c>
      <c r="E53" s="27">
        <v>272</v>
      </c>
      <c r="F53" s="27">
        <v>807</v>
      </c>
      <c r="G53" s="27">
        <v>1341</v>
      </c>
      <c r="H53" s="27">
        <v>-206.9</v>
      </c>
      <c r="I53" s="25"/>
      <c r="J53" s="25"/>
      <c r="K53" s="25"/>
      <c r="L53" s="25"/>
      <c r="M53" s="25"/>
      <c r="N53" s="25"/>
      <c r="O53" s="25"/>
      <c r="P53" s="25"/>
      <c r="Q53" s="25"/>
      <c r="R53" s="25"/>
      <c r="S53" s="25"/>
      <c r="T53" s="25"/>
      <c r="U53" s="25"/>
      <c r="V53" s="25"/>
      <c r="W53" s="25"/>
      <c r="X53" s="25"/>
      <c r="Y53" s="25"/>
    </row>
    <row r="54" spans="3:25" ht="12.75">
      <c r="C54" s="105" t="s">
        <v>75</v>
      </c>
      <c r="D54" s="23">
        <v>177</v>
      </c>
      <c r="E54" s="23">
        <v>281</v>
      </c>
      <c r="F54" s="23">
        <v>750</v>
      </c>
      <c r="G54" s="23">
        <v>1148</v>
      </c>
      <c r="H54" s="57">
        <v>-31.09999999999991</v>
      </c>
      <c r="I54" s="25"/>
      <c r="J54" s="25"/>
      <c r="K54" s="25"/>
      <c r="L54" s="25"/>
      <c r="M54" s="25"/>
      <c r="N54" s="25"/>
      <c r="O54" s="25"/>
      <c r="P54" s="25"/>
      <c r="Q54" s="25"/>
      <c r="R54" s="25"/>
      <c r="S54" s="25"/>
      <c r="T54" s="25"/>
      <c r="U54" s="25"/>
      <c r="V54" s="25"/>
      <c r="W54" s="25"/>
      <c r="X54" s="25"/>
      <c r="Y54" s="25"/>
    </row>
    <row r="55" spans="3:25" ht="12.75">
      <c r="C55" s="105" t="s">
        <v>76</v>
      </c>
      <c r="D55" s="23">
        <v>18</v>
      </c>
      <c r="E55" s="23">
        <v>-9</v>
      </c>
      <c r="F55" s="23">
        <v>57</v>
      </c>
      <c r="G55" s="23">
        <v>193</v>
      </c>
      <c r="H55" s="57">
        <v>-175.8</v>
      </c>
      <c r="I55" s="25"/>
      <c r="J55" s="25"/>
      <c r="K55" s="25"/>
      <c r="L55" s="25"/>
      <c r="M55" s="25"/>
      <c r="N55" s="25"/>
      <c r="O55" s="25"/>
      <c r="P55" s="25"/>
      <c r="Q55" s="25"/>
      <c r="R55" s="25"/>
      <c r="S55" s="25"/>
      <c r="T55" s="25"/>
      <c r="U55" s="25"/>
      <c r="V55" s="25"/>
      <c r="W55" s="25"/>
      <c r="X55" s="25"/>
      <c r="Y55" s="25"/>
    </row>
    <row r="56" spans="3:25" ht="12.75">
      <c r="C56" s="105" t="s">
        <v>77</v>
      </c>
      <c r="D56" s="23">
        <v>0</v>
      </c>
      <c r="E56" s="23">
        <v>-1</v>
      </c>
      <c r="F56" s="23">
        <v>-40</v>
      </c>
      <c r="G56" s="23">
        <v>-6</v>
      </c>
      <c r="H56" s="57">
        <v>-81</v>
      </c>
      <c r="I56" s="25"/>
      <c r="J56" s="25"/>
      <c r="K56" s="25"/>
      <c r="L56" s="25"/>
      <c r="M56" s="25"/>
      <c r="N56" s="25"/>
      <c r="O56" s="25"/>
      <c r="P56" s="25"/>
      <c r="Q56" s="25"/>
      <c r="R56" s="25"/>
      <c r="S56" s="25"/>
      <c r="T56" s="25"/>
      <c r="U56" s="25"/>
      <c r="V56" s="25"/>
      <c r="W56" s="25"/>
      <c r="X56" s="25"/>
      <c r="Y56" s="25"/>
    </row>
    <row r="57" spans="3:50" ht="12.75">
      <c r="C57" s="13"/>
      <c r="D57" s="27"/>
      <c r="E57" s="27"/>
      <c r="F57" s="27"/>
      <c r="G57" s="27"/>
      <c r="H57" s="27"/>
      <c r="I57" s="28"/>
      <c r="J57" s="28"/>
      <c r="K57" s="28"/>
      <c r="L57" s="28"/>
      <c r="M57" s="28"/>
      <c r="N57" s="28"/>
      <c r="O57" s="28"/>
      <c r="P57" s="28"/>
      <c r="Q57" s="28"/>
      <c r="R57" s="28"/>
      <c r="S57" s="28"/>
      <c r="T57" s="28"/>
      <c r="U57" s="28"/>
      <c r="V57" s="28"/>
      <c r="W57" s="28"/>
      <c r="X57" s="28"/>
      <c r="Y57" s="28"/>
      <c r="Z57" s="28"/>
      <c r="AA57" s="28"/>
      <c r="AB57" s="9"/>
      <c r="AC57" s="9"/>
      <c r="AD57" s="9"/>
      <c r="AE57" s="9"/>
      <c r="AF57" s="9"/>
      <c r="AG57" s="9"/>
      <c r="AH57" s="9"/>
      <c r="AI57" s="9"/>
      <c r="AJ57" s="9"/>
      <c r="AK57" s="9"/>
      <c r="AL57" s="9"/>
      <c r="AM57" s="9"/>
      <c r="AN57" s="9"/>
      <c r="AO57" s="9"/>
      <c r="AP57" s="9"/>
      <c r="AQ57" s="9"/>
      <c r="AR57" s="9"/>
      <c r="AS57" s="9"/>
      <c r="AT57" s="9"/>
      <c r="AU57" s="9"/>
      <c r="AV57" s="9"/>
      <c r="AW57" s="9"/>
      <c r="AX57" s="9"/>
    </row>
    <row r="58" spans="3:25" ht="12.75">
      <c r="C58" s="104" t="s">
        <v>78</v>
      </c>
      <c r="D58" s="29">
        <v>102</v>
      </c>
      <c r="E58" s="29">
        <v>-190</v>
      </c>
      <c r="F58" s="29">
        <v>130</v>
      </c>
      <c r="G58" s="29">
        <v>-130</v>
      </c>
      <c r="H58" s="29">
        <v>-197.5</v>
      </c>
      <c r="I58" s="25"/>
      <c r="J58" s="25"/>
      <c r="K58" s="25"/>
      <c r="L58" s="25"/>
      <c r="M58" s="25"/>
      <c r="N58" s="25"/>
      <c r="O58" s="25"/>
      <c r="P58" s="25"/>
      <c r="Q58" s="25"/>
      <c r="R58" s="25"/>
      <c r="S58" s="25"/>
      <c r="T58" s="25"/>
      <c r="U58" s="25"/>
      <c r="V58" s="25"/>
      <c r="W58" s="25"/>
      <c r="X58" s="25"/>
      <c r="Y58" s="25"/>
    </row>
    <row r="59" spans="3:25" ht="12.75">
      <c r="C59" s="105" t="s">
        <v>79</v>
      </c>
      <c r="D59" s="23">
        <v>-14</v>
      </c>
      <c r="E59" s="23">
        <v>-25</v>
      </c>
      <c r="F59" s="23">
        <v>-83</v>
      </c>
      <c r="G59" s="23">
        <v>252</v>
      </c>
      <c r="H59" s="27">
        <v>-59.5</v>
      </c>
      <c r="I59" s="25"/>
      <c r="J59" s="25"/>
      <c r="K59" s="25"/>
      <c r="L59" s="25"/>
      <c r="M59" s="25"/>
      <c r="N59" s="25"/>
      <c r="O59" s="25"/>
      <c r="P59" s="25"/>
      <c r="Q59" s="25"/>
      <c r="R59" s="25"/>
      <c r="S59" s="25"/>
      <c r="T59" s="25"/>
      <c r="U59" s="25"/>
      <c r="V59" s="25"/>
      <c r="W59" s="25"/>
      <c r="X59" s="25"/>
      <c r="Y59" s="25"/>
    </row>
    <row r="60" spans="3:25" ht="12.75">
      <c r="C60" s="105" t="s">
        <v>80</v>
      </c>
      <c r="D60" s="23">
        <v>58</v>
      </c>
      <c r="E60" s="23">
        <v>-28</v>
      </c>
      <c r="F60" s="23">
        <v>355</v>
      </c>
      <c r="G60" s="23">
        <v>-18</v>
      </c>
      <c r="H60" s="57">
        <v>40.8</v>
      </c>
      <c r="I60" s="25"/>
      <c r="J60" s="25"/>
      <c r="K60" s="25"/>
      <c r="L60" s="25"/>
      <c r="M60" s="25"/>
      <c r="N60" s="25"/>
      <c r="O60" s="25"/>
      <c r="P60" s="25"/>
      <c r="Q60" s="25"/>
      <c r="R60" s="25"/>
      <c r="S60" s="25"/>
      <c r="T60" s="25"/>
      <c r="U60" s="25"/>
      <c r="V60" s="25"/>
      <c r="W60" s="25"/>
      <c r="X60" s="25"/>
      <c r="Y60" s="25"/>
    </row>
    <row r="61" spans="3:36" ht="12.75">
      <c r="C61" s="105" t="s">
        <v>81</v>
      </c>
      <c r="D61" s="27">
        <v>58</v>
      </c>
      <c r="E61" s="27">
        <v>-137</v>
      </c>
      <c r="F61" s="27">
        <v>-142</v>
      </c>
      <c r="G61" s="27">
        <v>-364</v>
      </c>
      <c r="H61" s="27">
        <v>-178.8</v>
      </c>
      <c r="I61" s="22"/>
      <c r="J61" s="22"/>
      <c r="K61" s="22"/>
      <c r="L61" s="22"/>
      <c r="M61" s="22"/>
      <c r="N61" s="22"/>
      <c r="O61" s="22"/>
      <c r="P61" s="22"/>
      <c r="Q61" s="22"/>
      <c r="R61" s="22"/>
      <c r="S61" s="22"/>
      <c r="T61" s="22"/>
      <c r="U61" s="22"/>
      <c r="V61" s="22"/>
      <c r="W61" s="22"/>
      <c r="X61" s="22"/>
      <c r="Y61" s="22"/>
      <c r="Z61" s="27"/>
      <c r="AA61" s="27"/>
      <c r="AB61" s="27"/>
      <c r="AC61" s="27"/>
      <c r="AD61" s="27"/>
      <c r="AE61" s="27"/>
      <c r="AF61" s="27"/>
      <c r="AG61" s="27"/>
      <c r="AH61" s="27"/>
      <c r="AI61" s="27"/>
      <c r="AJ61" s="27"/>
    </row>
    <row r="62" spans="3:25" ht="12.75">
      <c r="C62" s="105" t="s">
        <v>82</v>
      </c>
      <c r="D62" s="27">
        <v>79</v>
      </c>
      <c r="E62" s="27">
        <v>-167</v>
      </c>
      <c r="F62" s="27">
        <v>-50</v>
      </c>
      <c r="G62" s="27">
        <v>-228</v>
      </c>
      <c r="H62" s="57">
        <v>-273.7</v>
      </c>
      <c r="I62" s="25"/>
      <c r="J62" s="25"/>
      <c r="K62" s="25"/>
      <c r="L62" s="25"/>
      <c r="M62" s="25"/>
      <c r="N62" s="25"/>
      <c r="O62" s="25"/>
      <c r="P62" s="25"/>
      <c r="Q62" s="25"/>
      <c r="R62" s="25"/>
      <c r="S62" s="25"/>
      <c r="T62" s="25"/>
      <c r="U62" s="25"/>
      <c r="V62" s="25"/>
      <c r="W62" s="25"/>
      <c r="X62" s="25"/>
      <c r="Y62" s="25"/>
    </row>
    <row r="63" spans="3:25" ht="12.75">
      <c r="C63" s="105" t="s">
        <v>83</v>
      </c>
      <c r="D63" s="23">
        <v>-21</v>
      </c>
      <c r="E63" s="23">
        <v>30</v>
      </c>
      <c r="F63" s="23">
        <v>-92</v>
      </c>
      <c r="G63" s="23">
        <v>-136</v>
      </c>
      <c r="H63" s="57">
        <v>94.9</v>
      </c>
      <c r="I63" s="25"/>
      <c r="J63" s="25"/>
      <c r="K63" s="25"/>
      <c r="L63" s="25"/>
      <c r="M63" s="25"/>
      <c r="N63" s="25"/>
      <c r="O63" s="25"/>
      <c r="P63" s="25"/>
      <c r="Q63" s="25"/>
      <c r="R63" s="25"/>
      <c r="S63" s="25"/>
      <c r="T63" s="25"/>
      <c r="U63" s="25"/>
      <c r="V63" s="25"/>
      <c r="W63" s="25"/>
      <c r="X63" s="25"/>
      <c r="Y63" s="25"/>
    </row>
    <row r="64" spans="3:50" ht="12.75">
      <c r="C64" s="13"/>
      <c r="D64" s="27"/>
      <c r="E64" s="27"/>
      <c r="F64" s="27"/>
      <c r="G64" s="27"/>
      <c r="H64" s="27"/>
      <c r="I64" s="25"/>
      <c r="J64" s="25"/>
      <c r="K64" s="25"/>
      <c r="L64" s="25"/>
      <c r="M64" s="25"/>
      <c r="N64" s="25"/>
      <c r="O64" s="25"/>
      <c r="P64" s="25"/>
      <c r="Q64" s="25"/>
      <c r="R64" s="25"/>
      <c r="S64" s="25"/>
      <c r="T64" s="25"/>
      <c r="U64" s="25"/>
      <c r="V64" s="25"/>
      <c r="W64" s="25"/>
      <c r="X64" s="25"/>
      <c r="Y64" s="25"/>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3:157" ht="12.75">
      <c r="C65" s="114" t="s">
        <v>84</v>
      </c>
      <c r="D65" s="115">
        <v>21</v>
      </c>
      <c r="E65" s="115">
        <v>0</v>
      </c>
      <c r="F65" s="115">
        <v>24</v>
      </c>
      <c r="G65" s="115">
        <v>-39</v>
      </c>
      <c r="H65" s="115">
        <v>-14</v>
      </c>
      <c r="I65" s="25"/>
      <c r="J65" s="25"/>
      <c r="K65" s="25"/>
      <c r="L65" s="25"/>
      <c r="M65" s="25"/>
      <c r="N65" s="25"/>
      <c r="O65" s="25"/>
      <c r="P65" s="25"/>
      <c r="Q65" s="25"/>
      <c r="R65" s="25"/>
      <c r="S65" s="25"/>
      <c r="T65" s="25"/>
      <c r="U65" s="25"/>
      <c r="V65" s="25"/>
      <c r="W65" s="25"/>
      <c r="X65" s="25"/>
      <c r="Y65" s="25"/>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v>0</v>
      </c>
      <c r="BH65" s="10">
        <v>0</v>
      </c>
      <c r="BI65" s="10">
        <v>0</v>
      </c>
      <c r="BJ65" s="10">
        <v>0</v>
      </c>
      <c r="BK65" s="10">
        <v>0</v>
      </c>
      <c r="BL65" s="10">
        <v>0</v>
      </c>
      <c r="BM65" s="10">
        <v>0</v>
      </c>
      <c r="BN65" s="10">
        <v>0</v>
      </c>
      <c r="BO65" s="10">
        <v>0</v>
      </c>
      <c r="BP65" s="10">
        <v>0</v>
      </c>
      <c r="BQ65" s="10">
        <v>0</v>
      </c>
      <c r="BR65" s="10">
        <v>0</v>
      </c>
      <c r="BS65" s="10">
        <v>0</v>
      </c>
      <c r="BT65" s="10">
        <v>0</v>
      </c>
      <c r="BU65" s="10">
        <v>0</v>
      </c>
      <c r="BV65" s="10">
        <v>0</v>
      </c>
      <c r="BW65" s="10">
        <v>0</v>
      </c>
      <c r="BX65" s="10">
        <v>0</v>
      </c>
      <c r="BY65" s="10">
        <v>0</v>
      </c>
      <c r="BZ65" s="10">
        <v>0</v>
      </c>
      <c r="CA65" s="10">
        <v>0</v>
      </c>
      <c r="CB65" s="10">
        <v>0</v>
      </c>
      <c r="CC65" s="10">
        <v>0</v>
      </c>
      <c r="CD65" s="10">
        <v>0</v>
      </c>
      <c r="CE65" s="10">
        <v>0</v>
      </c>
      <c r="CF65" s="10">
        <v>0</v>
      </c>
      <c r="CG65" s="10">
        <v>0</v>
      </c>
      <c r="CH65" s="10">
        <v>0</v>
      </c>
      <c r="CI65" s="10">
        <v>0</v>
      </c>
      <c r="CJ65" s="10">
        <v>0</v>
      </c>
      <c r="CK65" s="10">
        <v>0</v>
      </c>
      <c r="CL65" s="10">
        <v>0</v>
      </c>
      <c r="CM65" s="10">
        <v>0</v>
      </c>
      <c r="CN65" s="10">
        <v>0</v>
      </c>
      <c r="CO65" s="10">
        <v>0</v>
      </c>
      <c r="CP65" s="10">
        <v>0</v>
      </c>
      <c r="CQ65" s="10">
        <v>0</v>
      </c>
      <c r="CR65" s="10">
        <v>0</v>
      </c>
      <c r="CS65" s="10">
        <v>0</v>
      </c>
      <c r="CT65" s="10">
        <v>0</v>
      </c>
      <c r="CU65" s="10">
        <v>0</v>
      </c>
      <c r="CV65" s="10">
        <v>0</v>
      </c>
      <c r="CW65" s="10">
        <v>0</v>
      </c>
      <c r="CX65" s="10">
        <v>0</v>
      </c>
      <c r="CY65" s="10">
        <v>0</v>
      </c>
      <c r="CZ65" s="10">
        <v>0</v>
      </c>
      <c r="DA65" s="10">
        <v>0</v>
      </c>
      <c r="DB65" s="10">
        <v>0</v>
      </c>
      <c r="DC65" s="10">
        <v>0</v>
      </c>
      <c r="DD65" s="10">
        <v>0</v>
      </c>
      <c r="DE65" s="10">
        <v>0</v>
      </c>
      <c r="DF65" s="10">
        <v>0</v>
      </c>
      <c r="DG65" s="10">
        <v>0</v>
      </c>
      <c r="DH65" s="10">
        <v>0</v>
      </c>
      <c r="DI65" s="10">
        <v>0</v>
      </c>
      <c r="DJ65" s="10">
        <v>0</v>
      </c>
      <c r="DK65" s="10">
        <v>0</v>
      </c>
      <c r="DL65" s="10">
        <v>0</v>
      </c>
      <c r="DM65" s="10">
        <v>0</v>
      </c>
      <c r="DN65" s="10">
        <v>0</v>
      </c>
      <c r="DO65" s="10">
        <v>0</v>
      </c>
      <c r="DP65" s="10">
        <v>0</v>
      </c>
      <c r="DQ65" s="10">
        <v>0</v>
      </c>
      <c r="DR65" s="10">
        <v>0</v>
      </c>
      <c r="DS65" s="10">
        <v>0</v>
      </c>
      <c r="DT65" s="10">
        <v>0</v>
      </c>
      <c r="DU65" s="10">
        <v>0</v>
      </c>
      <c r="DV65" s="10">
        <v>0</v>
      </c>
      <c r="DW65" s="10">
        <v>0</v>
      </c>
      <c r="DX65" s="10">
        <v>0</v>
      </c>
      <c r="DY65" s="10">
        <v>0</v>
      </c>
      <c r="DZ65" s="10">
        <v>0</v>
      </c>
      <c r="EA65" s="10">
        <v>0</v>
      </c>
      <c r="EB65" s="10">
        <v>0</v>
      </c>
      <c r="EC65" s="10">
        <v>0</v>
      </c>
      <c r="ED65" s="10">
        <v>0</v>
      </c>
      <c r="EE65" s="10">
        <v>0</v>
      </c>
      <c r="EF65" s="10">
        <v>0</v>
      </c>
      <c r="EG65" s="10">
        <v>0</v>
      </c>
      <c r="EH65" s="10">
        <v>0</v>
      </c>
      <c r="EI65" s="10">
        <v>0</v>
      </c>
      <c r="EJ65" s="10">
        <v>0</v>
      </c>
      <c r="EK65" s="10">
        <v>0</v>
      </c>
      <c r="EL65" s="10">
        <v>0</v>
      </c>
      <c r="EM65" s="10">
        <v>0</v>
      </c>
      <c r="EN65" s="10">
        <v>0</v>
      </c>
      <c r="EO65" s="10">
        <v>0</v>
      </c>
      <c r="EP65" s="10">
        <v>0</v>
      </c>
      <c r="EQ65" s="10">
        <v>0</v>
      </c>
      <c r="ER65" s="10">
        <v>0</v>
      </c>
      <c r="ES65" s="10">
        <v>0</v>
      </c>
      <c r="ET65" s="10">
        <v>0</v>
      </c>
      <c r="EU65" s="10">
        <v>0</v>
      </c>
      <c r="EV65" s="10">
        <v>0</v>
      </c>
      <c r="EW65" s="10">
        <v>0</v>
      </c>
      <c r="EX65" s="10">
        <v>0</v>
      </c>
      <c r="EY65" s="10">
        <v>0</v>
      </c>
      <c r="EZ65" s="10">
        <v>0</v>
      </c>
      <c r="FA65" s="10">
        <v>0</v>
      </c>
    </row>
    <row r="66" spans="3:25" ht="12.75">
      <c r="C66" s="111" t="s">
        <v>85</v>
      </c>
      <c r="D66" s="115">
        <v>-25</v>
      </c>
      <c r="E66" s="115">
        <v>103</v>
      </c>
      <c r="F66" s="115">
        <v>169</v>
      </c>
      <c r="G66" s="115">
        <v>-311</v>
      </c>
      <c r="H66" s="115">
        <v>97.81476484999996</v>
      </c>
      <c r="I66" s="25"/>
      <c r="J66" s="25"/>
      <c r="K66" s="25"/>
      <c r="L66" s="25"/>
      <c r="M66" s="25"/>
      <c r="N66" s="25"/>
      <c r="O66" s="25"/>
      <c r="P66" s="25"/>
      <c r="Q66" s="25"/>
      <c r="R66" s="25"/>
      <c r="S66" s="25"/>
      <c r="T66" s="25"/>
      <c r="U66" s="25"/>
      <c r="V66" s="25"/>
      <c r="W66" s="25"/>
      <c r="X66" s="25"/>
      <c r="Y66" s="25"/>
    </row>
    <row r="67" spans="3:25" ht="12.75">
      <c r="C67" s="111" t="s">
        <v>260</v>
      </c>
      <c r="D67" s="112">
        <v>39</v>
      </c>
      <c r="E67" s="112">
        <v>88</v>
      </c>
      <c r="F67" s="112">
        <v>1241</v>
      </c>
      <c r="G67" s="112">
        <v>284.5</v>
      </c>
      <c r="H67" s="113">
        <v>626</v>
      </c>
      <c r="I67" s="25"/>
      <c r="J67" s="25"/>
      <c r="K67" s="25"/>
      <c r="L67" s="25"/>
      <c r="M67" s="25"/>
      <c r="N67" s="25"/>
      <c r="O67" s="25"/>
      <c r="P67" s="25"/>
      <c r="Q67" s="25"/>
      <c r="R67" s="25"/>
      <c r="S67" s="25"/>
      <c r="T67" s="25"/>
      <c r="U67" s="25"/>
      <c r="V67" s="25"/>
      <c r="W67" s="25"/>
      <c r="X67" s="25"/>
      <c r="Y67" s="25"/>
    </row>
    <row r="68" spans="3:25" ht="12.75">
      <c r="C68" s="104"/>
      <c r="D68" s="19"/>
      <c r="E68" s="19"/>
      <c r="F68" s="19"/>
      <c r="G68" s="19"/>
      <c r="H68" s="31"/>
      <c r="I68" s="25"/>
      <c r="J68" s="25"/>
      <c r="K68" s="25"/>
      <c r="L68" s="25"/>
      <c r="M68" s="25"/>
      <c r="N68" s="25"/>
      <c r="O68" s="25"/>
      <c r="P68" s="25"/>
      <c r="Q68" s="25"/>
      <c r="R68" s="25"/>
      <c r="S68" s="25"/>
      <c r="T68" s="25"/>
      <c r="U68" s="25"/>
      <c r="V68" s="25"/>
      <c r="W68" s="25"/>
      <c r="X68" s="25"/>
      <c r="Y68" s="25"/>
    </row>
    <row r="69" spans="3:25" ht="12.75">
      <c r="C69" s="30" t="s">
        <v>87</v>
      </c>
      <c r="D69" s="19"/>
      <c r="E69" s="19"/>
      <c r="F69" s="19"/>
      <c r="G69" s="19"/>
      <c r="H69" s="31"/>
      <c r="I69" s="25"/>
      <c r="J69" s="25"/>
      <c r="K69" s="25"/>
      <c r="L69" s="25"/>
      <c r="M69" s="25"/>
      <c r="N69" s="25"/>
      <c r="O69" s="25"/>
      <c r="P69" s="25"/>
      <c r="Q69" s="25"/>
      <c r="R69" s="25"/>
      <c r="S69" s="25"/>
      <c r="T69" s="25"/>
      <c r="U69" s="25"/>
      <c r="V69" s="25"/>
      <c r="W69" s="25"/>
      <c r="X69" s="25"/>
      <c r="Y69" s="25"/>
    </row>
    <row r="70" spans="3:157" ht="12.75">
      <c r="C70" s="32" t="s">
        <v>88</v>
      </c>
      <c r="D70" s="33"/>
      <c r="E70" s="33"/>
      <c r="F70" s="33"/>
      <c r="G70" s="33"/>
      <c r="H70" s="34"/>
      <c r="I70" s="35"/>
      <c r="J70" s="35"/>
      <c r="K70" s="35"/>
      <c r="L70" s="35"/>
      <c r="M70" s="35"/>
      <c r="N70" s="35"/>
      <c r="O70" s="35"/>
      <c r="P70" s="35"/>
      <c r="Q70" s="35"/>
      <c r="R70" s="35"/>
      <c r="S70" s="35"/>
      <c r="T70" s="35"/>
      <c r="U70" s="35"/>
      <c r="V70" s="35"/>
      <c r="W70" s="35"/>
      <c r="X70" s="36"/>
      <c r="Y70" s="36"/>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row>
    <row r="71" spans="3:157" ht="12.75">
      <c r="C71" s="37" t="s">
        <v>89</v>
      </c>
      <c r="D71" s="33"/>
      <c r="E71" s="33"/>
      <c r="F71" s="33"/>
      <c r="G71" s="33"/>
      <c r="H71" s="38"/>
      <c r="I71" s="35"/>
      <c r="J71" s="35"/>
      <c r="K71" s="35"/>
      <c r="L71" s="35"/>
      <c r="M71" s="35"/>
      <c r="N71" s="35"/>
      <c r="O71" s="35"/>
      <c r="P71" s="35"/>
      <c r="Q71" s="35"/>
      <c r="R71" s="35"/>
      <c r="S71" s="35"/>
      <c r="T71" s="35"/>
      <c r="U71" s="35"/>
      <c r="V71" s="35"/>
      <c r="W71" s="35"/>
      <c r="X71" s="36"/>
      <c r="Y71" s="36"/>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row>
    <row r="72" spans="3:157" ht="12.75">
      <c r="C72" s="37" t="s">
        <v>90</v>
      </c>
      <c r="D72" s="33"/>
      <c r="E72" s="33"/>
      <c r="F72" s="33"/>
      <c r="G72" s="33"/>
      <c r="H72" s="38"/>
      <c r="I72" s="39"/>
      <c r="J72" s="39"/>
      <c r="K72" s="39"/>
      <c r="L72" s="39"/>
      <c r="M72" s="39"/>
      <c r="N72" s="39"/>
      <c r="O72" s="39"/>
      <c r="P72" s="39"/>
      <c r="Q72" s="39"/>
      <c r="R72" s="39"/>
      <c r="S72" s="39"/>
      <c r="T72" s="39"/>
      <c r="U72" s="39"/>
      <c r="V72" s="39"/>
      <c r="W72" s="39"/>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row>
    <row r="73" spans="3:23" ht="12.75">
      <c r="C73" s="37" t="s">
        <v>91</v>
      </c>
      <c r="D73" s="10"/>
      <c r="E73" s="10"/>
      <c r="F73" s="10"/>
      <c r="G73" s="10"/>
      <c r="H73" s="10"/>
      <c r="I73" s="40"/>
      <c r="J73" s="40"/>
      <c r="K73" s="40"/>
      <c r="L73" s="40"/>
      <c r="M73" s="40"/>
      <c r="N73" s="40"/>
      <c r="O73" s="40"/>
      <c r="P73" s="40"/>
      <c r="Q73" s="40"/>
      <c r="R73" s="40"/>
      <c r="S73" s="40"/>
      <c r="T73" s="40"/>
      <c r="U73" s="40"/>
      <c r="V73" s="40"/>
      <c r="W73" s="40"/>
    </row>
    <row r="74" spans="3:23" ht="24.75" customHeight="1">
      <c r="C74" s="219" t="s">
        <v>92</v>
      </c>
      <c r="D74" s="219"/>
      <c r="E74" s="219"/>
      <c r="F74" s="219"/>
      <c r="G74" s="219"/>
      <c r="H74" s="219"/>
      <c r="I74" s="40"/>
      <c r="J74" s="40"/>
      <c r="K74" s="40"/>
      <c r="L74" s="40"/>
      <c r="M74" s="40"/>
      <c r="N74" s="40"/>
      <c r="O74" s="40"/>
      <c r="P74" s="40"/>
      <c r="Q74" s="40"/>
      <c r="R74" s="40"/>
      <c r="S74" s="40"/>
      <c r="T74" s="40"/>
      <c r="U74" s="40"/>
      <c r="V74" s="40"/>
      <c r="W74" s="40"/>
    </row>
    <row r="75" spans="3:23" ht="12.75">
      <c r="C75" s="41" t="s">
        <v>93</v>
      </c>
      <c r="D75" s="10"/>
      <c r="E75" s="10"/>
      <c r="G75" s="10"/>
      <c r="H75" s="10"/>
      <c r="I75" s="40"/>
      <c r="J75" s="40"/>
      <c r="K75" s="40"/>
      <c r="L75" s="40"/>
      <c r="M75" s="40"/>
      <c r="N75" s="40"/>
      <c r="O75" s="40"/>
      <c r="P75" s="40"/>
      <c r="Q75" s="40"/>
      <c r="R75" s="40"/>
      <c r="S75" s="40"/>
      <c r="T75" s="40"/>
      <c r="U75" s="40"/>
      <c r="V75" s="40"/>
      <c r="W75" s="40"/>
    </row>
    <row r="76" ht="12.75">
      <c r="C76" s="169" t="s">
        <v>94</v>
      </c>
    </row>
    <row r="77" spans="3:23" ht="12.75">
      <c r="C77" s="7"/>
      <c r="D77" s="42"/>
      <c r="E77" s="42"/>
      <c r="F77" s="42"/>
      <c r="G77" s="42"/>
      <c r="H77" s="42"/>
      <c r="I77" s="43"/>
      <c r="J77" s="43"/>
      <c r="K77" s="43"/>
      <c r="L77" s="43"/>
      <c r="M77" s="43"/>
      <c r="N77" s="43"/>
      <c r="O77" s="43"/>
      <c r="P77" s="43"/>
      <c r="Q77" s="43"/>
      <c r="R77" s="43"/>
      <c r="S77" s="43"/>
      <c r="T77" s="43"/>
      <c r="U77" s="43"/>
      <c r="V77" s="43"/>
      <c r="W77" s="43"/>
    </row>
    <row r="78" spans="2:9" ht="15.75">
      <c r="B78" s="206" t="s">
        <v>226</v>
      </c>
      <c r="C78" s="206"/>
      <c r="D78" s="206"/>
      <c r="E78" s="74"/>
      <c r="F78" s="217" t="s">
        <v>219</v>
      </c>
      <c r="G78" s="217"/>
      <c r="H78" s="217"/>
      <c r="I78" s="217"/>
    </row>
    <row r="81" spans="4:25" ht="12.75">
      <c r="D81" s="10"/>
      <c r="E81" s="10"/>
      <c r="F81" s="10"/>
      <c r="G81" s="10"/>
      <c r="H81" s="10"/>
      <c r="I81" s="40"/>
      <c r="J81" s="40"/>
      <c r="K81" s="40"/>
      <c r="L81" s="40"/>
      <c r="M81" s="40"/>
      <c r="N81" s="40"/>
      <c r="O81" s="40"/>
      <c r="P81" s="40"/>
      <c r="Q81" s="40"/>
      <c r="R81" s="40"/>
      <c r="S81" s="40"/>
      <c r="T81" s="40"/>
      <c r="U81" s="40"/>
      <c r="V81" s="40"/>
      <c r="W81" s="40"/>
      <c r="X81" s="44"/>
      <c r="Y81" s="44"/>
    </row>
  </sheetData>
  <mergeCells count="8">
    <mergeCell ref="B78:D78"/>
    <mergeCell ref="F78:I78"/>
    <mergeCell ref="C74:H74"/>
    <mergeCell ref="D2:I2"/>
    <mergeCell ref="B6:I6"/>
    <mergeCell ref="C9:H9"/>
    <mergeCell ref="C10:H10"/>
    <mergeCell ref="C11:H11"/>
  </mergeCells>
  <hyperlinks>
    <hyperlink ref="I4" location="Índice!B6" display="Volver al índice"/>
    <hyperlink ref="C76" r:id="rId1" display="http://www.banrep.gov.co/estad/dsbb/sec_ext_003.xls"/>
  </hyperlinks>
  <printOptions horizontalCentered="1" verticalCentered="1"/>
  <pageMargins left="0.75" right="0.75" top="1" bottom="1" header="0.5" footer="0.5"/>
  <pageSetup horizontalDpi="600" verticalDpi="600" orientation="portrait" scale="65" r:id="rId2"/>
</worksheet>
</file>

<file path=xl/worksheets/sheet8.xml><?xml version="1.0" encoding="utf-8"?>
<worksheet xmlns="http://schemas.openxmlformats.org/spreadsheetml/2006/main" xmlns:r="http://schemas.openxmlformats.org/officeDocument/2006/relationships">
  <dimension ref="A1:HO164"/>
  <sheetViews>
    <sheetView showGridLines="0" view="pageBreakPreview" zoomScaleSheetLayoutView="100" workbookViewId="0" topLeftCell="A1">
      <selection activeCell="A1" sqref="A1"/>
    </sheetView>
  </sheetViews>
  <sheetFormatPr defaultColWidth="9.140625" defaultRowHeight="12.75"/>
  <cols>
    <col min="1" max="2" width="9.140625" style="5" customWidth="1"/>
    <col min="3" max="3" width="52.28125" style="5" customWidth="1"/>
    <col min="4" max="16384" width="11.421875" style="5" customWidth="1"/>
  </cols>
  <sheetData>
    <row r="1" spans="1:13" ht="12.75">
      <c r="A1" s="95"/>
      <c r="B1" s="95"/>
      <c r="C1" s="95"/>
      <c r="D1" s="95"/>
      <c r="E1" s="95"/>
      <c r="F1" s="95"/>
      <c r="G1" s="95"/>
      <c r="H1" s="95"/>
      <c r="I1" s="95"/>
      <c r="J1" s="95"/>
      <c r="K1" s="95"/>
      <c r="L1" s="95"/>
      <c r="M1" s="95"/>
    </row>
    <row r="2" spans="2:13" ht="12.75">
      <c r="B2" s="95"/>
      <c r="C2" s="95"/>
      <c r="D2" s="215" t="s">
        <v>227</v>
      </c>
      <c r="E2" s="215"/>
      <c r="F2" s="215"/>
      <c r="G2" s="215"/>
      <c r="H2" s="215"/>
      <c r="I2" s="215"/>
      <c r="J2" s="215"/>
      <c r="K2" s="215"/>
      <c r="L2" s="215"/>
      <c r="M2" s="215"/>
    </row>
    <row r="3" spans="2:13" ht="12.75">
      <c r="B3" s="95"/>
      <c r="C3" s="95"/>
      <c r="D3" s="95"/>
      <c r="E3" s="95"/>
      <c r="F3" s="66"/>
      <c r="G3" s="66"/>
      <c r="H3" s="66"/>
      <c r="I3" s="66"/>
      <c r="J3" s="66"/>
      <c r="K3" s="66"/>
      <c r="L3" s="66"/>
      <c r="M3" s="66"/>
    </row>
    <row r="4" spans="2:13" ht="12.75">
      <c r="B4" s="95"/>
      <c r="C4" s="95"/>
      <c r="D4" s="95"/>
      <c r="E4" s="95"/>
      <c r="F4" s="66"/>
      <c r="G4" s="66"/>
      <c r="H4" s="66"/>
      <c r="I4" s="66"/>
      <c r="J4" s="66"/>
      <c r="K4" s="66"/>
      <c r="L4" s="66"/>
      <c r="M4" s="72" t="s">
        <v>218</v>
      </c>
    </row>
    <row r="5" spans="2:13" ht="12.75">
      <c r="B5" s="95"/>
      <c r="C5" s="95"/>
      <c r="D5" s="95"/>
      <c r="E5" s="95"/>
      <c r="F5" s="95"/>
      <c r="G5" s="95"/>
      <c r="H5" s="95"/>
      <c r="I5" s="95"/>
      <c r="J5" s="95"/>
      <c r="K5" s="95"/>
      <c r="L5" s="95"/>
      <c r="M5" s="95"/>
    </row>
    <row r="6" spans="2:13" ht="18.75">
      <c r="B6" s="208" t="s">
        <v>276</v>
      </c>
      <c r="C6" s="208"/>
      <c r="D6" s="208"/>
      <c r="E6" s="208"/>
      <c r="F6" s="208"/>
      <c r="G6" s="208"/>
      <c r="H6" s="208"/>
      <c r="I6" s="208"/>
      <c r="J6" s="208"/>
      <c r="K6" s="208"/>
      <c r="L6" s="208"/>
      <c r="M6" s="208"/>
    </row>
    <row r="8" ht="12.75">
      <c r="C8" s="1"/>
    </row>
    <row r="9" spans="3:12" s="3" customFormat="1" ht="15.75">
      <c r="C9" s="218" t="s">
        <v>288</v>
      </c>
      <c r="D9" s="218"/>
      <c r="E9" s="218"/>
      <c r="F9" s="218"/>
      <c r="G9" s="218"/>
      <c r="H9" s="218"/>
      <c r="I9" s="218"/>
      <c r="J9" s="218"/>
      <c r="K9" s="218"/>
      <c r="L9" s="218"/>
    </row>
    <row r="10" spans="3:12" s="3" customFormat="1" ht="12.75">
      <c r="C10" s="182" t="s">
        <v>254</v>
      </c>
      <c r="D10" s="182"/>
      <c r="E10" s="182"/>
      <c r="F10" s="182"/>
      <c r="G10" s="182"/>
      <c r="H10" s="182"/>
      <c r="I10" s="182"/>
      <c r="J10" s="182"/>
      <c r="K10" s="182"/>
      <c r="L10" s="182"/>
    </row>
    <row r="11" spans="3:12" s="3" customFormat="1" ht="12.75">
      <c r="C11" s="182" t="s">
        <v>363</v>
      </c>
      <c r="D11" s="182"/>
      <c r="E11" s="182"/>
      <c r="F11" s="182"/>
      <c r="G11" s="182"/>
      <c r="H11" s="182"/>
      <c r="I11" s="182"/>
      <c r="J11" s="182"/>
      <c r="K11" s="182"/>
      <c r="L11" s="182"/>
    </row>
    <row r="12" spans="3:12" s="3" customFormat="1" ht="12.75">
      <c r="C12" s="16"/>
      <c r="D12" s="16"/>
      <c r="E12" s="16"/>
      <c r="F12" s="16"/>
      <c r="G12" s="16"/>
      <c r="H12" s="16"/>
      <c r="I12" s="16"/>
      <c r="J12" s="16"/>
      <c r="K12" s="16"/>
      <c r="L12" s="16"/>
    </row>
    <row r="13" spans="3:12" s="3" customFormat="1" ht="21" customHeight="1">
      <c r="C13" s="193" t="s">
        <v>3</v>
      </c>
      <c r="D13" s="194">
        <v>1995</v>
      </c>
      <c r="E13" s="195" t="s">
        <v>351</v>
      </c>
      <c r="F13" s="195" t="s">
        <v>355</v>
      </c>
      <c r="G13" s="195" t="s">
        <v>356</v>
      </c>
      <c r="H13" s="195" t="s">
        <v>357</v>
      </c>
      <c r="I13" s="195" t="s">
        <v>358</v>
      </c>
      <c r="J13" s="195" t="s">
        <v>361</v>
      </c>
      <c r="K13" s="195" t="s">
        <v>359</v>
      </c>
      <c r="L13" s="195" t="s">
        <v>360</v>
      </c>
    </row>
    <row r="14" spans="3:23" ht="12.75">
      <c r="C14" s="13"/>
      <c r="D14" s="196"/>
      <c r="E14" s="197"/>
      <c r="F14" s="197"/>
      <c r="G14" s="197"/>
      <c r="H14" s="197"/>
      <c r="I14" s="197"/>
      <c r="J14" s="197"/>
      <c r="K14" s="197"/>
      <c r="L14" s="197"/>
      <c r="M14" s="4"/>
      <c r="N14" s="4"/>
      <c r="O14" s="4"/>
      <c r="P14" s="4"/>
      <c r="Q14" s="4"/>
      <c r="R14" s="4"/>
      <c r="S14" s="4"/>
      <c r="T14" s="4"/>
      <c r="U14" s="4"/>
      <c r="V14" s="4"/>
      <c r="W14" s="4"/>
    </row>
    <row r="15" spans="3:12" ht="12.75">
      <c r="C15" s="124" t="s">
        <v>257</v>
      </c>
      <c r="D15" s="125">
        <v>-4527.612632870124</v>
      </c>
      <c r="E15" s="125">
        <v>807.3160288004963</v>
      </c>
      <c r="F15" s="125">
        <v>-1066.9951935585846</v>
      </c>
      <c r="G15" s="125">
        <v>-1289.5450617752645</v>
      </c>
      <c r="H15" s="125">
        <v>-972.8547417952518</v>
      </c>
      <c r="I15" s="125">
        <v>-907.7557945546928</v>
      </c>
      <c r="J15" s="125">
        <v>-1881.5445108223025</v>
      </c>
      <c r="K15" s="125">
        <v>-2982.4878952799154</v>
      </c>
      <c r="L15" s="125">
        <v>-5861.826726528666</v>
      </c>
    </row>
    <row r="16" spans="3:12" ht="12.75">
      <c r="C16" s="45"/>
      <c r="D16" s="127"/>
      <c r="E16" s="127"/>
      <c r="F16" s="127"/>
      <c r="G16" s="127"/>
      <c r="H16" s="127"/>
      <c r="I16" s="127"/>
      <c r="J16" s="127"/>
      <c r="K16" s="127"/>
      <c r="L16" s="127"/>
    </row>
    <row r="17" spans="3:12" ht="12.75">
      <c r="C17" s="45" t="s">
        <v>4</v>
      </c>
      <c r="D17" s="127">
        <v>-2545.545666144783</v>
      </c>
      <c r="E17" s="127">
        <v>2670.025438854026</v>
      </c>
      <c r="F17" s="127">
        <v>600.1825194038086</v>
      </c>
      <c r="G17" s="127">
        <v>306.2693378749772</v>
      </c>
      <c r="H17" s="127">
        <v>555.6507940347013</v>
      </c>
      <c r="I17" s="127">
        <v>1346.1153270067293</v>
      </c>
      <c r="J17" s="127">
        <v>1595.3188778567462</v>
      </c>
      <c r="K17" s="127">
        <v>321.9404132273622</v>
      </c>
      <c r="L17" s="127">
        <v>-596.4784012178125</v>
      </c>
    </row>
    <row r="18" spans="3:12" ht="12.75">
      <c r="C18" s="119"/>
      <c r="D18" s="126"/>
      <c r="E18" s="126"/>
      <c r="F18" s="126"/>
      <c r="G18" s="126"/>
      <c r="H18" s="126"/>
      <c r="I18" s="126"/>
      <c r="J18" s="126"/>
      <c r="K18" s="126"/>
      <c r="L18" s="126"/>
    </row>
    <row r="19" spans="3:12" ht="12.75">
      <c r="C19" s="13" t="s">
        <v>263</v>
      </c>
      <c r="D19" s="51">
        <v>-2738.9666110000035</v>
      </c>
      <c r="E19" s="51">
        <v>2481.004137302534</v>
      </c>
      <c r="F19" s="51">
        <v>428.0407353176197</v>
      </c>
      <c r="G19" s="51">
        <v>208.89006899206834</v>
      </c>
      <c r="H19" s="51">
        <v>141.96066855000026</v>
      </c>
      <c r="I19" s="51">
        <v>1118.644133239999</v>
      </c>
      <c r="J19" s="51">
        <v>1387.3046890100013</v>
      </c>
      <c r="K19" s="51">
        <v>-46.543491230000654</v>
      </c>
      <c r="L19" s="51">
        <v>-718.9782654399969</v>
      </c>
    </row>
    <row r="20" spans="3:12" ht="12.75">
      <c r="C20" s="13" t="s">
        <v>34</v>
      </c>
      <c r="D20" s="51">
        <v>10155.371358</v>
      </c>
      <c r="E20" s="51">
        <v>13135.935650302534</v>
      </c>
      <c r="F20" s="51">
        <v>12254.06842831762</v>
      </c>
      <c r="G20" s="51">
        <v>11861.600388992068</v>
      </c>
      <c r="H20" s="51">
        <v>12934.094269000001</v>
      </c>
      <c r="I20" s="51">
        <v>16442.40956867</v>
      </c>
      <c r="J20" s="51">
        <v>20818.07803156</v>
      </c>
      <c r="K20" s="51">
        <v>23929.60857677</v>
      </c>
      <c r="L20" s="51">
        <v>29381.457816150003</v>
      </c>
    </row>
    <row r="21" spans="3:12" ht="12.75">
      <c r="C21" s="122" t="s">
        <v>29</v>
      </c>
      <c r="D21" s="51">
        <v>1831.8</v>
      </c>
      <c r="E21" s="51">
        <v>1067.34</v>
      </c>
      <c r="F21" s="51">
        <v>763.86</v>
      </c>
      <c r="G21" s="51">
        <v>772.2</v>
      </c>
      <c r="H21" s="51">
        <v>809.35</v>
      </c>
      <c r="I21" s="51">
        <v>949.45</v>
      </c>
      <c r="J21" s="51">
        <v>1470.67</v>
      </c>
      <c r="K21" s="51">
        <v>1461.25</v>
      </c>
      <c r="L21" s="51">
        <v>1714.33</v>
      </c>
    </row>
    <row r="22" spans="3:12" ht="12.75">
      <c r="C22" s="122" t="s">
        <v>30</v>
      </c>
      <c r="D22" s="51">
        <v>2185</v>
      </c>
      <c r="E22" s="51">
        <v>4775.5</v>
      </c>
      <c r="F22" s="51">
        <v>3285.091622</v>
      </c>
      <c r="G22" s="51">
        <v>3275.043161</v>
      </c>
      <c r="H22" s="51">
        <v>3383.470507</v>
      </c>
      <c r="I22" s="51">
        <v>4227.4411179</v>
      </c>
      <c r="J22" s="51">
        <v>5559.28384207</v>
      </c>
      <c r="K22" s="51">
        <v>6328.253774789999</v>
      </c>
      <c r="L22" s="51">
        <v>7318.043400420001</v>
      </c>
    </row>
    <row r="23" spans="3:12" ht="12.75">
      <c r="C23" s="122" t="s">
        <v>31</v>
      </c>
      <c r="D23" s="51">
        <v>595.8</v>
      </c>
      <c r="E23" s="51">
        <v>892.88</v>
      </c>
      <c r="F23" s="51">
        <v>1197.01</v>
      </c>
      <c r="G23" s="51">
        <v>990.52</v>
      </c>
      <c r="H23" s="51">
        <v>1422.03</v>
      </c>
      <c r="I23" s="51">
        <v>1853.73</v>
      </c>
      <c r="J23" s="51">
        <v>2598.19</v>
      </c>
      <c r="K23" s="51">
        <v>2912.97</v>
      </c>
      <c r="L23" s="51">
        <v>3494.54</v>
      </c>
    </row>
    <row r="24" spans="3:12" ht="12.75">
      <c r="C24" s="122" t="s">
        <v>32</v>
      </c>
      <c r="D24" s="51">
        <v>184.6</v>
      </c>
      <c r="E24" s="51">
        <v>211.4</v>
      </c>
      <c r="F24" s="51">
        <v>235.24</v>
      </c>
      <c r="G24" s="51">
        <v>271.52</v>
      </c>
      <c r="H24" s="51">
        <v>416.23</v>
      </c>
      <c r="I24" s="51">
        <v>627.97</v>
      </c>
      <c r="J24" s="51">
        <v>737.76</v>
      </c>
      <c r="K24" s="51">
        <v>1107.05</v>
      </c>
      <c r="L24" s="51">
        <v>1680.27</v>
      </c>
    </row>
    <row r="25" spans="3:13" ht="12.75">
      <c r="C25" s="122" t="s">
        <v>33</v>
      </c>
      <c r="D25" s="51">
        <v>5358.171358</v>
      </c>
      <c r="E25" s="51">
        <v>6188.815650302535</v>
      </c>
      <c r="F25" s="51">
        <v>6772.866806317619</v>
      </c>
      <c r="G25" s="51">
        <v>6552.317227992067</v>
      </c>
      <c r="H25" s="51">
        <v>6903.0137620000005</v>
      </c>
      <c r="I25" s="51">
        <v>8783.818450769999</v>
      </c>
      <c r="J25" s="51">
        <v>10452.17418949</v>
      </c>
      <c r="K25" s="51">
        <v>12120.084801980001</v>
      </c>
      <c r="L25" s="51">
        <v>15174.27441573</v>
      </c>
      <c r="M25" s="52"/>
    </row>
    <row r="26" spans="3:12" ht="12.75">
      <c r="C26" s="123" t="s">
        <v>95</v>
      </c>
      <c r="D26" s="51">
        <v>452.3</v>
      </c>
      <c r="E26" s="51">
        <v>96.8</v>
      </c>
      <c r="F26" s="51">
        <v>89.35</v>
      </c>
      <c r="G26" s="51">
        <v>91.91</v>
      </c>
      <c r="H26" s="51">
        <v>79.68</v>
      </c>
      <c r="I26" s="51">
        <v>74.17</v>
      </c>
      <c r="J26" s="51">
        <v>71.98</v>
      </c>
      <c r="K26" s="51">
        <v>89.83</v>
      </c>
      <c r="L26" s="51">
        <v>126.27</v>
      </c>
    </row>
    <row r="27" spans="3:12" ht="12.75">
      <c r="C27" s="123" t="s">
        <v>96</v>
      </c>
      <c r="D27" s="51">
        <v>168.611358</v>
      </c>
      <c r="E27" s="51">
        <v>90.74565030253575</v>
      </c>
      <c r="F27" s="51">
        <v>67.8965063176189</v>
      </c>
      <c r="G27" s="51">
        <v>105.25275599206782</v>
      </c>
      <c r="H27" s="51">
        <v>588.023762</v>
      </c>
      <c r="I27" s="51">
        <v>560.6684507699999</v>
      </c>
      <c r="J27" s="51">
        <v>516.9141894900001</v>
      </c>
      <c r="K27" s="51">
        <v>281.22480198</v>
      </c>
      <c r="L27" s="51">
        <v>332.02441573</v>
      </c>
    </row>
    <row r="28" spans="3:12" ht="12.75">
      <c r="C28" s="123" t="s">
        <v>97</v>
      </c>
      <c r="D28" s="51">
        <v>4737.26</v>
      </c>
      <c r="E28" s="51">
        <v>6001.27</v>
      </c>
      <c r="F28" s="51">
        <v>6615.6203</v>
      </c>
      <c r="G28" s="51">
        <v>6355.154471999999</v>
      </c>
      <c r="H28" s="51">
        <v>6235.31</v>
      </c>
      <c r="I28" s="51">
        <v>8148.98</v>
      </c>
      <c r="J28" s="51">
        <v>9863.28</v>
      </c>
      <c r="K28" s="51">
        <v>11749.03</v>
      </c>
      <c r="L28" s="51">
        <v>14715.98</v>
      </c>
    </row>
    <row r="29" spans="3:12" ht="12.75">
      <c r="C29" s="13"/>
      <c r="D29" s="51"/>
      <c r="E29" s="51"/>
      <c r="F29" s="51"/>
      <c r="G29" s="51"/>
      <c r="H29" s="51"/>
      <c r="I29" s="51"/>
      <c r="J29" s="51"/>
      <c r="K29" s="51"/>
      <c r="L29" s="51"/>
    </row>
    <row r="30" spans="3:12" ht="12.75">
      <c r="C30" s="13" t="s">
        <v>262</v>
      </c>
      <c r="D30" s="51">
        <v>12894.337969000004</v>
      </c>
      <c r="E30" s="51">
        <v>10654.931513</v>
      </c>
      <c r="F30" s="51">
        <v>11826.027693</v>
      </c>
      <c r="G30" s="51">
        <v>11652.71032</v>
      </c>
      <c r="H30" s="51">
        <v>12792.13360045</v>
      </c>
      <c r="I30" s="51">
        <v>15323.76543543</v>
      </c>
      <c r="J30" s="51">
        <v>19430.773342549997</v>
      </c>
      <c r="K30" s="51">
        <v>23976.152068</v>
      </c>
      <c r="L30" s="51">
        <v>30100.43608159</v>
      </c>
    </row>
    <row r="31" spans="3:12" ht="12.75">
      <c r="C31" s="13" t="s">
        <v>98</v>
      </c>
      <c r="D31" s="51">
        <v>2475.5408362514318</v>
      </c>
      <c r="E31" s="51">
        <v>1990.773212920616</v>
      </c>
      <c r="F31" s="51">
        <v>2296.2130022037913</v>
      </c>
      <c r="G31" s="51">
        <v>2464.5943219792543</v>
      </c>
      <c r="H31" s="51">
        <v>2425.4955140966485</v>
      </c>
      <c r="I31" s="51">
        <v>2818.007746763438</v>
      </c>
      <c r="J31" s="51">
        <v>3530.0128911904</v>
      </c>
      <c r="K31" s="51">
        <v>4706.784663377304</v>
      </c>
      <c r="L31" s="51">
        <v>6056.476155703697</v>
      </c>
    </row>
    <row r="32" spans="3:12" ht="12.75">
      <c r="C32" s="13" t="s">
        <v>99</v>
      </c>
      <c r="D32" s="51">
        <v>5653.211294229086</v>
      </c>
      <c r="E32" s="51">
        <v>5425.240197869299</v>
      </c>
      <c r="F32" s="51">
        <v>5289.985634269768</v>
      </c>
      <c r="G32" s="51">
        <v>5330.803241730623</v>
      </c>
      <c r="H32" s="51">
        <v>5843.573316308606</v>
      </c>
      <c r="I32" s="51">
        <v>7268.289053937998</v>
      </c>
      <c r="J32" s="51">
        <v>8629.410333311393</v>
      </c>
      <c r="K32" s="51">
        <v>10521.586741774205</v>
      </c>
      <c r="L32" s="51">
        <v>12887.652288976326</v>
      </c>
    </row>
    <row r="33" spans="3:12" ht="12.75">
      <c r="C33" s="13" t="s">
        <v>100</v>
      </c>
      <c r="D33" s="51">
        <v>4765.585838519487</v>
      </c>
      <c r="E33" s="51">
        <v>3238.9181022100856</v>
      </c>
      <c r="F33" s="51">
        <v>4239.8290565264415</v>
      </c>
      <c r="G33" s="51">
        <v>3857.3127562901227</v>
      </c>
      <c r="H33" s="51">
        <v>4523.064770044746</v>
      </c>
      <c r="I33" s="51">
        <v>5237.468634728564</v>
      </c>
      <c r="J33" s="51">
        <v>7271.350118048207</v>
      </c>
      <c r="K33" s="51">
        <v>8747.78066284849</v>
      </c>
      <c r="L33" s="51">
        <v>11156.307636909978</v>
      </c>
    </row>
    <row r="34" spans="3:12" ht="12.75">
      <c r="C34" s="13"/>
      <c r="D34" s="51"/>
      <c r="E34" s="51"/>
      <c r="F34" s="51"/>
      <c r="G34" s="51"/>
      <c r="H34" s="51"/>
      <c r="I34" s="51"/>
      <c r="J34" s="51"/>
      <c r="K34" s="51"/>
      <c r="L34" s="51"/>
    </row>
    <row r="35" spans="3:12" ht="12.75">
      <c r="C35" s="13" t="s">
        <v>264</v>
      </c>
      <c r="D35" s="51">
        <v>193.4209448552206</v>
      </c>
      <c r="E35" s="51">
        <v>189.02130155149194</v>
      </c>
      <c r="F35" s="51">
        <v>172.14178408618886</v>
      </c>
      <c r="G35" s="51">
        <v>97.37926888290889</v>
      </c>
      <c r="H35" s="51">
        <v>413.69012548470107</v>
      </c>
      <c r="I35" s="51">
        <v>227.47119376673027</v>
      </c>
      <c r="J35" s="51">
        <v>208.0141888467449</v>
      </c>
      <c r="K35" s="51">
        <v>368.4839044573629</v>
      </c>
      <c r="L35" s="51">
        <v>122.49986422218444</v>
      </c>
    </row>
    <row r="36" spans="3:12" ht="12.75">
      <c r="C36" s="13" t="s">
        <v>266</v>
      </c>
      <c r="D36" s="51">
        <v>438.0279218552206</v>
      </c>
      <c r="E36" s="51">
        <v>623.6711786207017</v>
      </c>
      <c r="F36" s="51">
        <v>615.0409885020306</v>
      </c>
      <c r="G36" s="51">
        <v>522.1431932823684</v>
      </c>
      <c r="H36" s="51">
        <v>879.3165788317638</v>
      </c>
      <c r="I36" s="51">
        <v>781.650869292651</v>
      </c>
      <c r="J36" s="51">
        <v>911.4189193412664</v>
      </c>
      <c r="K36" s="51">
        <v>1251.1887353589489</v>
      </c>
      <c r="L36" s="51">
        <v>1195.2102880632076</v>
      </c>
    </row>
    <row r="37" spans="3:12" ht="12.75">
      <c r="C37" s="13" t="s">
        <v>265</v>
      </c>
      <c r="D37" s="51">
        <v>244.606977</v>
      </c>
      <c r="E37" s="51">
        <v>434.6498770692097</v>
      </c>
      <c r="F37" s="51">
        <v>442.8992044158417</v>
      </c>
      <c r="G37" s="51">
        <v>424.76392439945954</v>
      </c>
      <c r="H37" s="51">
        <v>465.6264533470627</v>
      </c>
      <c r="I37" s="51">
        <v>554.1796755259207</v>
      </c>
      <c r="J37" s="51">
        <v>703.4047304945215</v>
      </c>
      <c r="K37" s="51">
        <v>882.704830901586</v>
      </c>
      <c r="L37" s="51">
        <v>1072.7104238410232</v>
      </c>
    </row>
    <row r="38" spans="3:12" ht="12.75">
      <c r="C38" s="13" t="s">
        <v>2</v>
      </c>
      <c r="D38" s="51"/>
      <c r="E38" s="51"/>
      <c r="F38" s="51"/>
      <c r="G38" s="51"/>
      <c r="H38" s="51"/>
      <c r="I38" s="51"/>
      <c r="J38" s="51"/>
      <c r="K38" s="51"/>
      <c r="L38" s="51"/>
    </row>
    <row r="39" spans="3:12" ht="12.75">
      <c r="C39" s="45" t="s">
        <v>5</v>
      </c>
      <c r="D39" s="127">
        <v>-1184.7138673318364</v>
      </c>
      <c r="E39" s="127">
        <v>-1259.0573702651263</v>
      </c>
      <c r="F39" s="127">
        <v>-1412.1858756816841</v>
      </c>
      <c r="G39" s="127">
        <v>-1435.092205480064</v>
      </c>
      <c r="H39" s="127">
        <v>-1439.1111706369038</v>
      </c>
      <c r="I39" s="127">
        <v>-1681.5677362529445</v>
      </c>
      <c r="J39" s="127">
        <v>-2102.2595990799405</v>
      </c>
      <c r="K39" s="127">
        <v>-2118.594286679687</v>
      </c>
      <c r="L39" s="127">
        <v>-2610.7017882329174</v>
      </c>
    </row>
    <row r="40" spans="3:12" ht="12.75">
      <c r="C40" s="13" t="s">
        <v>2</v>
      </c>
      <c r="D40" s="51"/>
      <c r="E40" s="51"/>
      <c r="F40" s="51"/>
      <c r="G40" s="51"/>
      <c r="H40" s="51"/>
      <c r="I40" s="51"/>
      <c r="J40" s="51"/>
      <c r="K40" s="51"/>
      <c r="L40" s="51"/>
    </row>
    <row r="41" spans="3:12" ht="12.75">
      <c r="C41" s="13" t="s">
        <v>267</v>
      </c>
      <c r="D41" s="51">
        <v>1700.1430363445998</v>
      </c>
      <c r="E41" s="51">
        <v>2048.6111230291667</v>
      </c>
      <c r="F41" s="51">
        <v>2189.8442084404787</v>
      </c>
      <c r="G41" s="51">
        <v>1867.317078507056</v>
      </c>
      <c r="H41" s="51">
        <v>1921.104833931156</v>
      </c>
      <c r="I41" s="51">
        <v>2256.2836944261094</v>
      </c>
      <c r="J41" s="51">
        <v>2667.5295616047756</v>
      </c>
      <c r="K41" s="51">
        <v>3377.2031468162004</v>
      </c>
      <c r="L41" s="51">
        <v>3635.151121674736</v>
      </c>
    </row>
    <row r="42" spans="3:12" ht="12.75">
      <c r="C42" s="13" t="s">
        <v>101</v>
      </c>
      <c r="D42" s="51">
        <v>565.0401963445997</v>
      </c>
      <c r="E42" s="51">
        <v>587.9083583571664</v>
      </c>
      <c r="F42" s="51">
        <v>566.5529112286785</v>
      </c>
      <c r="G42" s="51">
        <v>539.2003540377561</v>
      </c>
      <c r="H42" s="51">
        <v>622.926805460556</v>
      </c>
      <c r="I42" s="51">
        <v>679.4436848696091</v>
      </c>
      <c r="J42" s="51">
        <v>779.5964427793755</v>
      </c>
      <c r="K42" s="51">
        <v>898.6434449602003</v>
      </c>
      <c r="L42" s="51">
        <v>1103.7993436747356</v>
      </c>
    </row>
    <row r="43" spans="3:21" ht="12.75">
      <c r="C43" s="13" t="s">
        <v>102</v>
      </c>
      <c r="D43" s="51">
        <v>656.5510899999999</v>
      </c>
      <c r="E43" s="51">
        <v>1030.40245</v>
      </c>
      <c r="F43" s="51">
        <v>1217.2946200000001</v>
      </c>
      <c r="G43" s="51">
        <v>966.97468</v>
      </c>
      <c r="H43" s="51">
        <v>893.2387300000001</v>
      </c>
      <c r="I43" s="51">
        <v>1060.8055299999999</v>
      </c>
      <c r="J43" s="51">
        <v>1221.60787</v>
      </c>
      <c r="K43" s="51">
        <v>1554.1557</v>
      </c>
      <c r="L43" s="51">
        <v>1669.4169900000002</v>
      </c>
      <c r="S43" s="6"/>
      <c r="T43" s="6"/>
      <c r="U43" s="6"/>
    </row>
    <row r="44" spans="3:21" ht="12.75">
      <c r="C44" s="13" t="s">
        <v>103</v>
      </c>
      <c r="D44" s="51">
        <v>270.34720999999996</v>
      </c>
      <c r="E44" s="51">
        <v>185.55056000000002</v>
      </c>
      <c r="F44" s="51">
        <v>189.50564999999997</v>
      </c>
      <c r="G44" s="51">
        <v>151.94594</v>
      </c>
      <c r="H44" s="51">
        <v>149.84493000000003</v>
      </c>
      <c r="I44" s="51">
        <v>199.51202000000004</v>
      </c>
      <c r="J44" s="51">
        <v>238.270594</v>
      </c>
      <c r="K44" s="51">
        <v>287.34683504000003</v>
      </c>
      <c r="L44" s="51">
        <v>285.394253</v>
      </c>
      <c r="S44" s="6"/>
      <c r="T44" s="6"/>
      <c r="U44" s="6"/>
    </row>
    <row r="45" spans="3:21" ht="12.75">
      <c r="C45" s="13" t="s">
        <v>104</v>
      </c>
      <c r="D45" s="51">
        <v>106.554</v>
      </c>
      <c r="E45" s="51">
        <v>73.978134672</v>
      </c>
      <c r="F45" s="51">
        <v>53.134727211800005</v>
      </c>
      <c r="G45" s="51">
        <v>35.6961544693</v>
      </c>
      <c r="H45" s="51">
        <v>35.8637484706</v>
      </c>
      <c r="I45" s="51">
        <v>31.197152556500004</v>
      </c>
      <c r="J45" s="51">
        <v>30.767382825400002</v>
      </c>
      <c r="K45" s="51">
        <v>59.309740000000005</v>
      </c>
      <c r="L45" s="51">
        <v>68.43942</v>
      </c>
      <c r="M45" s="6"/>
      <c r="N45" s="6"/>
      <c r="O45" s="6"/>
      <c r="P45" s="6"/>
      <c r="Q45" s="6"/>
      <c r="R45" s="6"/>
      <c r="S45" s="6"/>
      <c r="T45" s="6"/>
      <c r="U45" s="6"/>
    </row>
    <row r="46" spans="3:21" ht="12.75">
      <c r="C46" s="13" t="s">
        <v>105</v>
      </c>
      <c r="D46" s="51">
        <v>38.54302</v>
      </c>
      <c r="E46" s="51">
        <v>77.62372</v>
      </c>
      <c r="F46" s="51">
        <v>67.81527</v>
      </c>
      <c r="G46" s="51">
        <v>74.12584000000001</v>
      </c>
      <c r="H46" s="51">
        <v>113.47536</v>
      </c>
      <c r="I46" s="51">
        <v>170.518177</v>
      </c>
      <c r="J46" s="51">
        <v>272.318505</v>
      </c>
      <c r="K46" s="51">
        <v>444.66517014400006</v>
      </c>
      <c r="L46" s="51">
        <v>376.04504899999995</v>
      </c>
      <c r="M46" s="6"/>
      <c r="N46" s="6"/>
      <c r="O46" s="6"/>
      <c r="P46" s="6"/>
      <c r="Q46" s="6"/>
      <c r="R46" s="6"/>
      <c r="S46" s="6"/>
      <c r="T46" s="6"/>
      <c r="U46" s="6"/>
    </row>
    <row r="47" spans="3:21" ht="12.75">
      <c r="C47" s="13" t="s">
        <v>106</v>
      </c>
      <c r="D47" s="51">
        <v>63.10752</v>
      </c>
      <c r="E47" s="51">
        <v>93.14789999999999</v>
      </c>
      <c r="F47" s="51">
        <v>95.54103</v>
      </c>
      <c r="G47" s="51">
        <v>99.37411</v>
      </c>
      <c r="H47" s="51">
        <v>105.75525999999999</v>
      </c>
      <c r="I47" s="51">
        <v>114.80713</v>
      </c>
      <c r="J47" s="51">
        <v>124.96876699999999</v>
      </c>
      <c r="K47" s="51">
        <v>133.082256672</v>
      </c>
      <c r="L47" s="51">
        <v>132.056066</v>
      </c>
      <c r="M47" s="6"/>
      <c r="N47" s="6"/>
      <c r="O47" s="6"/>
      <c r="P47" s="6"/>
      <c r="Q47" s="6"/>
      <c r="R47" s="6"/>
      <c r="S47" s="6"/>
      <c r="T47" s="6"/>
      <c r="U47" s="6"/>
    </row>
    <row r="48" spans="3:21" ht="12.75">
      <c r="C48" s="13"/>
      <c r="D48" s="51"/>
      <c r="E48" s="51"/>
      <c r="F48" s="51"/>
      <c r="G48" s="51"/>
      <c r="H48" s="51"/>
      <c r="I48" s="51"/>
      <c r="J48" s="51"/>
      <c r="K48" s="51"/>
      <c r="L48" s="51"/>
      <c r="M48" s="6"/>
      <c r="N48" s="6"/>
      <c r="O48" s="6"/>
      <c r="P48" s="6"/>
      <c r="Q48" s="6"/>
      <c r="R48" s="6"/>
      <c r="S48" s="6"/>
      <c r="T48" s="6"/>
      <c r="U48" s="6"/>
    </row>
    <row r="49" spans="3:21" ht="12.75">
      <c r="C49" s="13" t="s">
        <v>268</v>
      </c>
      <c r="D49" s="51">
        <v>2884.856903676436</v>
      </c>
      <c r="E49" s="51">
        <v>3307.668493294293</v>
      </c>
      <c r="F49" s="51">
        <v>3602.030084122163</v>
      </c>
      <c r="G49" s="51">
        <v>3302.40928398712</v>
      </c>
      <c r="H49" s="51">
        <v>3360.21600456806</v>
      </c>
      <c r="I49" s="51">
        <v>3937.851430679054</v>
      </c>
      <c r="J49" s="51">
        <v>4769.789160684716</v>
      </c>
      <c r="K49" s="51">
        <v>5495.797433495887</v>
      </c>
      <c r="L49" s="51">
        <v>6245.852909907653</v>
      </c>
      <c r="M49" s="6"/>
      <c r="N49" s="6"/>
      <c r="O49" s="6"/>
      <c r="P49" s="6"/>
      <c r="Q49" s="6"/>
      <c r="R49" s="6"/>
      <c r="S49" s="6"/>
      <c r="T49" s="6"/>
      <c r="U49" s="6"/>
    </row>
    <row r="50" spans="3:21" ht="12.75">
      <c r="C50" s="13" t="s">
        <v>107</v>
      </c>
      <c r="D50" s="51">
        <v>1191.466363776436</v>
      </c>
      <c r="E50" s="51">
        <v>1306.6410158942938</v>
      </c>
      <c r="F50" s="51">
        <v>1414.3489345221628</v>
      </c>
      <c r="G50" s="51">
        <v>1201.8854951871201</v>
      </c>
      <c r="H50" s="51">
        <v>1259.5860083680602</v>
      </c>
      <c r="I50" s="51">
        <v>1613.0494730790538</v>
      </c>
      <c r="J50" s="51">
        <v>2106.8936526847165</v>
      </c>
      <c r="K50" s="51">
        <v>2252.8540839298885</v>
      </c>
      <c r="L50" s="51">
        <v>2623.4465794076523</v>
      </c>
      <c r="M50" s="6"/>
      <c r="N50" s="6"/>
      <c r="O50" s="6"/>
      <c r="P50" s="6"/>
      <c r="Q50" s="6"/>
      <c r="R50" s="6"/>
      <c r="S50" s="6"/>
      <c r="T50" s="6"/>
      <c r="U50" s="6"/>
    </row>
    <row r="51" spans="3:21" ht="12.75">
      <c r="C51" s="13" t="s">
        <v>108</v>
      </c>
      <c r="D51" s="51">
        <v>877.9253699999999</v>
      </c>
      <c r="E51" s="51">
        <v>1059.98326</v>
      </c>
      <c r="F51" s="51">
        <v>1163.6843600000002</v>
      </c>
      <c r="G51" s="51">
        <v>1074.88632</v>
      </c>
      <c r="H51" s="51">
        <v>1061.6267599999999</v>
      </c>
      <c r="I51" s="51">
        <v>1110.58286</v>
      </c>
      <c r="J51" s="51">
        <v>1130.4106399999998</v>
      </c>
      <c r="K51" s="51">
        <v>1331.68127</v>
      </c>
      <c r="L51" s="51">
        <v>1537.21633</v>
      </c>
      <c r="M51" s="6"/>
      <c r="N51" s="6"/>
      <c r="O51" s="6"/>
      <c r="P51" s="6"/>
      <c r="Q51" s="6"/>
      <c r="R51" s="6"/>
      <c r="S51" s="6"/>
      <c r="T51" s="6"/>
      <c r="U51" s="6"/>
    </row>
    <row r="52" spans="3:21" ht="12.75">
      <c r="C52" s="13" t="s">
        <v>109</v>
      </c>
      <c r="D52" s="51">
        <v>130.05417</v>
      </c>
      <c r="E52" s="51">
        <v>168.95637000000002</v>
      </c>
      <c r="F52" s="51">
        <v>153.79801</v>
      </c>
      <c r="G52" s="51">
        <v>141.59751</v>
      </c>
      <c r="H52" s="51">
        <v>180.0946</v>
      </c>
      <c r="I52" s="51">
        <v>210.582158</v>
      </c>
      <c r="J52" s="51">
        <v>270.35446</v>
      </c>
      <c r="K52" s="51">
        <v>341.99061054999993</v>
      </c>
      <c r="L52" s="51">
        <v>276.347088</v>
      </c>
      <c r="M52" s="6"/>
      <c r="N52" s="6"/>
      <c r="O52" s="6"/>
      <c r="P52" s="6"/>
      <c r="Q52" s="6"/>
      <c r="R52" s="6"/>
      <c r="S52" s="6"/>
      <c r="T52" s="6"/>
      <c r="U52" s="6"/>
    </row>
    <row r="53" spans="3:21" ht="12.75">
      <c r="C53" s="13" t="s">
        <v>110</v>
      </c>
      <c r="D53" s="51">
        <v>335.0991299</v>
      </c>
      <c r="E53" s="51">
        <v>316.6470474</v>
      </c>
      <c r="F53" s="51">
        <v>374.66081959999997</v>
      </c>
      <c r="G53" s="51">
        <v>394.59313879999996</v>
      </c>
      <c r="H53" s="51">
        <v>338.4505262</v>
      </c>
      <c r="I53" s="51">
        <v>344.4963046</v>
      </c>
      <c r="J53" s="51">
        <v>434.535787</v>
      </c>
      <c r="K53" s="51">
        <v>479.7298</v>
      </c>
      <c r="L53" s="51">
        <v>500.44457250000005</v>
      </c>
      <c r="M53" s="6"/>
      <c r="N53" s="6"/>
      <c r="O53" s="6"/>
      <c r="P53" s="6"/>
      <c r="Q53" s="6"/>
      <c r="R53" s="6"/>
      <c r="S53" s="6"/>
      <c r="T53" s="6"/>
      <c r="U53" s="6"/>
    </row>
    <row r="54" spans="3:21" ht="12.75">
      <c r="C54" s="13" t="s">
        <v>111</v>
      </c>
      <c r="D54" s="51">
        <v>236.13129999999998</v>
      </c>
      <c r="E54" s="51">
        <v>289.32529999999997</v>
      </c>
      <c r="F54" s="51">
        <v>324.37417</v>
      </c>
      <c r="G54" s="51">
        <v>306.90899</v>
      </c>
      <c r="H54" s="51">
        <v>353.62293</v>
      </c>
      <c r="I54" s="51">
        <v>480.946735</v>
      </c>
      <c r="J54" s="51">
        <v>600.054203</v>
      </c>
      <c r="K54" s="51">
        <v>836.7784278869998</v>
      </c>
      <c r="L54" s="51">
        <v>993.61301</v>
      </c>
      <c r="M54" s="6"/>
      <c r="N54" s="6"/>
      <c r="O54" s="6"/>
      <c r="P54" s="6"/>
      <c r="Q54" s="6"/>
      <c r="R54" s="6"/>
      <c r="S54" s="6"/>
      <c r="T54" s="6"/>
      <c r="U54" s="6"/>
    </row>
    <row r="55" spans="3:21" ht="12.75">
      <c r="C55" s="13" t="s">
        <v>112</v>
      </c>
      <c r="D55" s="51">
        <v>114.18057</v>
      </c>
      <c r="E55" s="51">
        <v>166.1155</v>
      </c>
      <c r="F55" s="51">
        <v>171.16379</v>
      </c>
      <c r="G55" s="51">
        <v>182.53782999999999</v>
      </c>
      <c r="H55" s="51">
        <v>166.83517999999998</v>
      </c>
      <c r="I55" s="51">
        <v>178.1939</v>
      </c>
      <c r="J55" s="51">
        <v>227.54041800000002</v>
      </c>
      <c r="K55" s="51">
        <v>252.763241129</v>
      </c>
      <c r="L55" s="51">
        <v>314.78533</v>
      </c>
      <c r="M55" s="6"/>
      <c r="N55" s="6"/>
      <c r="O55" s="6"/>
      <c r="P55" s="6"/>
      <c r="Q55" s="6"/>
      <c r="R55" s="6"/>
      <c r="S55" s="6"/>
      <c r="T55" s="6"/>
      <c r="U55" s="6"/>
    </row>
    <row r="56" spans="3:21" ht="12.75">
      <c r="C56" s="13"/>
      <c r="D56" s="51"/>
      <c r="E56" s="51"/>
      <c r="F56" s="51"/>
      <c r="G56" s="51"/>
      <c r="H56" s="51"/>
      <c r="I56" s="51"/>
      <c r="J56" s="51"/>
      <c r="K56" s="51"/>
      <c r="L56" s="51"/>
      <c r="M56" s="6"/>
      <c r="N56" s="6"/>
      <c r="O56" s="6"/>
      <c r="P56" s="6"/>
      <c r="Q56" s="6"/>
      <c r="R56" s="6"/>
      <c r="S56" s="6"/>
      <c r="T56" s="6"/>
      <c r="U56" s="6"/>
    </row>
    <row r="57" spans="3:21" ht="12.75">
      <c r="C57" s="45" t="s">
        <v>6</v>
      </c>
      <c r="D57" s="127">
        <v>-1596.2010653633097</v>
      </c>
      <c r="E57" s="127">
        <v>-2276.8303422035538</v>
      </c>
      <c r="F57" s="127">
        <v>-2608.995297520578</v>
      </c>
      <c r="G57" s="127">
        <v>-2866.5259838715147</v>
      </c>
      <c r="H57" s="127">
        <v>-3397.8973401257417</v>
      </c>
      <c r="I57" s="127">
        <v>-4296.562751911338</v>
      </c>
      <c r="J57" s="127">
        <v>-5456.498656875687</v>
      </c>
      <c r="K57" s="127">
        <v>-5929.128536553798</v>
      </c>
      <c r="L57" s="127">
        <v>-7885.877873763779</v>
      </c>
      <c r="M57" s="6"/>
      <c r="N57" s="6"/>
      <c r="O57" s="6"/>
      <c r="P57" s="6"/>
      <c r="Q57" s="6"/>
      <c r="R57" s="6"/>
      <c r="S57" s="6"/>
      <c r="T57" s="6"/>
      <c r="U57" s="6"/>
    </row>
    <row r="58" spans="3:21" ht="12.75">
      <c r="C58" s="13" t="s">
        <v>2</v>
      </c>
      <c r="D58" s="51"/>
      <c r="E58" s="51"/>
      <c r="F58" s="51"/>
      <c r="G58" s="51"/>
      <c r="H58" s="51"/>
      <c r="I58" s="51"/>
      <c r="J58" s="51"/>
      <c r="K58" s="51"/>
      <c r="L58" s="51"/>
      <c r="M58" s="6"/>
      <c r="N58" s="6"/>
      <c r="O58" s="6"/>
      <c r="P58" s="6"/>
      <c r="Q58" s="6"/>
      <c r="R58" s="6"/>
      <c r="S58" s="6"/>
      <c r="T58" s="6"/>
      <c r="U58" s="6"/>
    </row>
    <row r="59" spans="3:21" ht="12.75">
      <c r="C59" s="13" t="s">
        <v>35</v>
      </c>
      <c r="D59" s="51">
        <v>677.5239078379046</v>
      </c>
      <c r="E59" s="51">
        <v>1053.9437966049923</v>
      </c>
      <c r="F59" s="51">
        <v>918.6503338306746</v>
      </c>
      <c r="G59" s="51">
        <v>717.360345697424</v>
      </c>
      <c r="H59" s="51">
        <v>552.9175646461163</v>
      </c>
      <c r="I59" s="51">
        <v>670.8006835757391</v>
      </c>
      <c r="J59" s="51">
        <v>1074.3405070458273</v>
      </c>
      <c r="K59" s="51">
        <v>1524.5655412518408</v>
      </c>
      <c r="L59" s="51">
        <v>1868.456463570488</v>
      </c>
      <c r="M59" s="6"/>
      <c r="N59" s="6"/>
      <c r="O59" s="6"/>
      <c r="P59" s="6"/>
      <c r="Q59" s="6"/>
      <c r="R59" s="6"/>
      <c r="S59" s="6"/>
      <c r="T59" s="6"/>
      <c r="U59" s="6"/>
    </row>
    <row r="60" spans="3:21" ht="12.75">
      <c r="C60" s="13" t="s">
        <v>36</v>
      </c>
      <c r="D60" s="51">
        <v>637.7096831112702</v>
      </c>
      <c r="E60" s="51">
        <v>991.0060138583713</v>
      </c>
      <c r="F60" s="51">
        <v>845.6493285976212</v>
      </c>
      <c r="G60" s="51">
        <v>602.7539433516508</v>
      </c>
      <c r="H60" s="51">
        <v>417.04977327613267</v>
      </c>
      <c r="I60" s="51">
        <v>499.14139261870014</v>
      </c>
      <c r="J60" s="51">
        <v>875.9781715989521</v>
      </c>
      <c r="K60" s="51">
        <v>1127.0044463523473</v>
      </c>
      <c r="L60" s="51">
        <v>1436.8749534654717</v>
      </c>
      <c r="M60" s="6"/>
      <c r="N60" s="6"/>
      <c r="O60" s="6"/>
      <c r="P60" s="6"/>
      <c r="Q60" s="6"/>
      <c r="R60" s="6"/>
      <c r="S60" s="6"/>
      <c r="T60" s="6"/>
      <c r="U60" s="6"/>
    </row>
    <row r="61" spans="3:21" ht="12.75">
      <c r="C61" s="13" t="s">
        <v>113</v>
      </c>
      <c r="D61" s="51">
        <v>526.2726541527629</v>
      </c>
      <c r="E61" s="51">
        <v>610.0360885548295</v>
      </c>
      <c r="F61" s="51">
        <v>566.4500576427037</v>
      </c>
      <c r="G61" s="51">
        <v>424.3370529811447</v>
      </c>
      <c r="H61" s="51">
        <v>259.62294000697176</v>
      </c>
      <c r="I61" s="51">
        <v>326.7380630494426</v>
      </c>
      <c r="J61" s="51">
        <v>560.1534634938472</v>
      </c>
      <c r="K61" s="51">
        <v>713.8320053340766</v>
      </c>
      <c r="L61" s="51">
        <v>910.6236300643462</v>
      </c>
      <c r="M61" s="6"/>
      <c r="N61" s="6"/>
      <c r="O61" s="6"/>
      <c r="P61" s="6"/>
      <c r="Q61" s="6"/>
      <c r="R61" s="6"/>
      <c r="S61" s="6"/>
      <c r="T61" s="6"/>
      <c r="U61" s="6"/>
    </row>
    <row r="62" spans="3:21" ht="12.75">
      <c r="C62" s="13" t="s">
        <v>114</v>
      </c>
      <c r="D62" s="51">
        <v>111.4370289585073</v>
      </c>
      <c r="E62" s="51">
        <v>380.9699253035418</v>
      </c>
      <c r="F62" s="51">
        <v>279.1992709549175</v>
      </c>
      <c r="G62" s="51">
        <v>178.41689037050614</v>
      </c>
      <c r="H62" s="51">
        <v>157.4268332691609</v>
      </c>
      <c r="I62" s="51">
        <v>172.40332956925752</v>
      </c>
      <c r="J62" s="51">
        <v>315.82470810510495</v>
      </c>
      <c r="K62" s="51">
        <v>413.17244101827066</v>
      </c>
      <c r="L62" s="51">
        <v>526.2513234011255</v>
      </c>
      <c r="M62" s="6"/>
      <c r="N62" s="6"/>
      <c r="O62" s="6"/>
      <c r="P62" s="6"/>
      <c r="Q62" s="6"/>
      <c r="R62" s="6"/>
      <c r="S62" s="6"/>
      <c r="T62" s="6"/>
      <c r="U62" s="6"/>
    </row>
    <row r="63" spans="3:21" ht="12.75">
      <c r="C63" s="13" t="s">
        <v>37</v>
      </c>
      <c r="D63" s="51">
        <v>33.946585299999995</v>
      </c>
      <c r="E63" s="51">
        <v>30.8426935</v>
      </c>
      <c r="F63" s="51">
        <v>38.032825506</v>
      </c>
      <c r="G63" s="51">
        <v>88.373628</v>
      </c>
      <c r="H63" s="51">
        <v>119.94433473999999</v>
      </c>
      <c r="I63" s="51">
        <v>151.84828235999998</v>
      </c>
      <c r="J63" s="51">
        <v>166.46705124</v>
      </c>
      <c r="K63" s="51">
        <v>359.34459246</v>
      </c>
      <c r="L63" s="51">
        <v>401.12420057</v>
      </c>
      <c r="M63" s="6"/>
      <c r="N63" s="6"/>
      <c r="O63" s="6"/>
      <c r="P63" s="6"/>
      <c r="Q63" s="6"/>
      <c r="R63" s="6"/>
      <c r="S63" s="6"/>
      <c r="T63" s="6"/>
      <c r="U63" s="6"/>
    </row>
    <row r="64" spans="3:21" ht="12.75">
      <c r="C64" s="13" t="s">
        <v>38</v>
      </c>
      <c r="D64" s="51">
        <v>5.867639426634339</v>
      </c>
      <c r="E64" s="51">
        <v>32.095089246620994</v>
      </c>
      <c r="F64" s="51">
        <v>34.96817972705344</v>
      </c>
      <c r="G64" s="51">
        <v>26.232774345773073</v>
      </c>
      <c r="H64" s="51">
        <v>15.923456629983523</v>
      </c>
      <c r="I64" s="51">
        <v>19.81100859703895</v>
      </c>
      <c r="J64" s="51">
        <v>31.895284206875175</v>
      </c>
      <c r="K64" s="51">
        <v>38.21650243949359</v>
      </c>
      <c r="L64" s="51">
        <v>30.45730953501634</v>
      </c>
      <c r="M64" s="6"/>
      <c r="N64" s="6"/>
      <c r="O64" s="6"/>
      <c r="P64" s="6"/>
      <c r="Q64" s="6"/>
      <c r="R64" s="6"/>
      <c r="S64" s="6"/>
      <c r="T64" s="6"/>
      <c r="U64" s="6"/>
    </row>
    <row r="65" spans="3:12" ht="12.75">
      <c r="C65" s="13"/>
      <c r="D65" s="51"/>
      <c r="E65" s="51"/>
      <c r="F65" s="51"/>
      <c r="G65" s="51"/>
      <c r="H65" s="51"/>
      <c r="I65" s="51"/>
      <c r="J65" s="51"/>
      <c r="K65" s="51"/>
      <c r="L65" s="51"/>
    </row>
    <row r="66" spans="3:12" ht="12.75">
      <c r="C66" s="13" t="s">
        <v>39</v>
      </c>
      <c r="D66" s="51">
        <v>2273.724973201214</v>
      </c>
      <c r="E66" s="51">
        <v>3330.774138808546</v>
      </c>
      <c r="F66" s="51">
        <v>3527.6456313512526</v>
      </c>
      <c r="G66" s="51">
        <v>3583.886329568939</v>
      </c>
      <c r="H66" s="51">
        <v>3950.814904771858</v>
      </c>
      <c r="I66" s="51">
        <v>4967.3634354870765</v>
      </c>
      <c r="J66" s="51">
        <v>6530.839163921514</v>
      </c>
      <c r="K66" s="51">
        <v>7453.694077805639</v>
      </c>
      <c r="L66" s="51">
        <v>9754.334337334267</v>
      </c>
    </row>
    <row r="67" spans="3:12" ht="12.75">
      <c r="C67" s="13" t="s">
        <v>40</v>
      </c>
      <c r="D67" s="51">
        <v>1866.8105858024292</v>
      </c>
      <c r="E67" s="51">
        <v>2644.999729504872</v>
      </c>
      <c r="F67" s="51">
        <v>2577.7675650150145</v>
      </c>
      <c r="G67" s="51">
        <v>2500.709061637757</v>
      </c>
      <c r="H67" s="51">
        <v>2412.9748045028628</v>
      </c>
      <c r="I67" s="51">
        <v>2495.223925075711</v>
      </c>
      <c r="J67" s="51">
        <v>2927.028501635693</v>
      </c>
      <c r="K67" s="51">
        <v>2820.10245917465</v>
      </c>
      <c r="L67" s="51">
        <v>3190.4983699230065</v>
      </c>
    </row>
    <row r="68" spans="3:12" ht="12.75">
      <c r="C68" s="13" t="s">
        <v>115</v>
      </c>
      <c r="D68" s="51">
        <v>1132.96</v>
      </c>
      <c r="E68" s="51">
        <v>1489.1567546172848</v>
      </c>
      <c r="F68" s="51">
        <v>1647.4699553266114</v>
      </c>
      <c r="G68" s="51">
        <v>1680.0301742568995</v>
      </c>
      <c r="H68" s="51">
        <v>1706.6911380468991</v>
      </c>
      <c r="I68" s="51">
        <v>1801.9298060965457</v>
      </c>
      <c r="J68" s="51">
        <v>2147.225539729916</v>
      </c>
      <c r="K68" s="51">
        <v>1922.4217252262863</v>
      </c>
      <c r="L68" s="51">
        <v>2189.6118666359116</v>
      </c>
    </row>
    <row r="69" spans="3:12" ht="12.75">
      <c r="C69" s="13" t="s">
        <v>116</v>
      </c>
      <c r="D69" s="51">
        <v>733.8505858024292</v>
      </c>
      <c r="E69" s="51">
        <v>1155.8429748875872</v>
      </c>
      <c r="F69" s="51">
        <v>930.2976096884031</v>
      </c>
      <c r="G69" s="51">
        <v>820.6788873808573</v>
      </c>
      <c r="H69" s="51">
        <v>706.2836664559635</v>
      </c>
      <c r="I69" s="51">
        <v>693.2941189791652</v>
      </c>
      <c r="J69" s="51">
        <v>779.8029619057772</v>
      </c>
      <c r="K69" s="51">
        <v>897.6807339483638</v>
      </c>
      <c r="L69" s="51">
        <v>1000.886503287095</v>
      </c>
    </row>
    <row r="70" spans="3:12" ht="12.75">
      <c r="C70" s="13" t="s">
        <v>41</v>
      </c>
      <c r="D70" s="51">
        <v>404.926736888507</v>
      </c>
      <c r="E70" s="51">
        <v>673.5217623260767</v>
      </c>
      <c r="F70" s="51">
        <v>937.5105595457339</v>
      </c>
      <c r="G70" s="51">
        <v>1069.6290092657346</v>
      </c>
      <c r="H70" s="51">
        <v>1525.3559436966866</v>
      </c>
      <c r="I70" s="51">
        <v>2452.980533020851</v>
      </c>
      <c r="J70" s="51">
        <v>3584.992456869362</v>
      </c>
      <c r="K70" s="51">
        <v>4614.911426201275</v>
      </c>
      <c r="L70" s="51">
        <v>6534.466919269139</v>
      </c>
    </row>
    <row r="71" spans="3:12" ht="12.75">
      <c r="C71" s="13" t="s">
        <v>42</v>
      </c>
      <c r="D71" s="51">
        <v>1.9876505102778523</v>
      </c>
      <c r="E71" s="51">
        <v>12.252646977597603</v>
      </c>
      <c r="F71" s="51">
        <v>12.36750679050417</v>
      </c>
      <c r="G71" s="51">
        <v>13.548258665447293</v>
      </c>
      <c r="H71" s="51">
        <v>12.484156572308677</v>
      </c>
      <c r="I71" s="51">
        <v>19.158977390514412</v>
      </c>
      <c r="J71" s="51">
        <v>18.818205416459612</v>
      </c>
      <c r="K71" s="51">
        <v>18.680192429713024</v>
      </c>
      <c r="L71" s="51">
        <v>29.369048142122093</v>
      </c>
    </row>
    <row r="72" spans="3:12" ht="12.75">
      <c r="C72" s="13"/>
      <c r="D72" s="51"/>
      <c r="E72" s="51"/>
      <c r="F72" s="51"/>
      <c r="G72" s="51"/>
      <c r="H72" s="51"/>
      <c r="I72" s="51"/>
      <c r="J72" s="51"/>
      <c r="K72" s="51"/>
      <c r="L72" s="51"/>
    </row>
    <row r="73" spans="3:12" ht="12.75">
      <c r="C73" s="124" t="s">
        <v>43</v>
      </c>
      <c r="D73" s="125">
        <v>798.8479659698054</v>
      </c>
      <c r="E73" s="125">
        <v>1673.1783024151503</v>
      </c>
      <c r="F73" s="125">
        <v>2354.0034602398687</v>
      </c>
      <c r="G73" s="125">
        <v>2705.803789701337</v>
      </c>
      <c r="H73" s="125">
        <v>3308.5029749326927</v>
      </c>
      <c r="I73" s="125">
        <v>3724.25936660286</v>
      </c>
      <c r="J73" s="125">
        <v>4081.8948672765787</v>
      </c>
      <c r="K73" s="125">
        <v>4743.294514726207</v>
      </c>
      <c r="L73" s="125">
        <v>5231.2313366858425</v>
      </c>
    </row>
    <row r="74" spans="3:12" ht="12.75">
      <c r="C74" s="13" t="s">
        <v>117</v>
      </c>
      <c r="D74" s="51">
        <v>1032.871181061</v>
      </c>
      <c r="E74" s="51">
        <v>1911.3880472437095</v>
      </c>
      <c r="F74" s="51">
        <v>2655.5301866744812</v>
      </c>
      <c r="G74" s="51">
        <v>3010.0497383962474</v>
      </c>
      <c r="H74" s="51">
        <v>3564.5165817070915</v>
      </c>
      <c r="I74" s="51">
        <v>3993.784871858682</v>
      </c>
      <c r="J74" s="51">
        <v>4342.227434482118</v>
      </c>
      <c r="K74" s="51">
        <v>5036.6992614776445</v>
      </c>
      <c r="L74" s="51">
        <v>5641.559193115146</v>
      </c>
    </row>
    <row r="75" spans="3:12" ht="12.75">
      <c r="C75" s="13" t="s">
        <v>118</v>
      </c>
      <c r="D75" s="51">
        <v>234.0232150911946</v>
      </c>
      <c r="E75" s="51">
        <v>238.20974482855917</v>
      </c>
      <c r="F75" s="51">
        <v>301.5267264346124</v>
      </c>
      <c r="G75" s="51">
        <v>304.2459486949107</v>
      </c>
      <c r="H75" s="51">
        <v>256.01360677439874</v>
      </c>
      <c r="I75" s="51">
        <v>269.525505255822</v>
      </c>
      <c r="J75" s="51">
        <v>260.3325672055393</v>
      </c>
      <c r="K75" s="51">
        <v>293.40474675143753</v>
      </c>
      <c r="L75" s="51">
        <v>410.3278564293033</v>
      </c>
    </row>
    <row r="76" spans="3:12" ht="12.75">
      <c r="C76" s="13"/>
      <c r="D76" s="51"/>
      <c r="E76" s="51"/>
      <c r="F76" s="51"/>
      <c r="G76" s="51"/>
      <c r="H76" s="51"/>
      <c r="I76" s="51"/>
      <c r="J76" s="51"/>
      <c r="K76" s="51"/>
      <c r="L76" s="51"/>
    </row>
    <row r="77" spans="3:12" ht="12.75">
      <c r="C77" s="13" t="s">
        <v>362</v>
      </c>
      <c r="D77" s="51"/>
      <c r="E77" s="51"/>
      <c r="F77" s="51"/>
      <c r="G77" s="51"/>
      <c r="H77" s="51"/>
      <c r="I77" s="51"/>
      <c r="J77" s="51"/>
      <c r="K77" s="51"/>
      <c r="L77" s="51"/>
    </row>
    <row r="78" spans="3:12" ht="12.75">
      <c r="C78" s="13" t="s">
        <v>2</v>
      </c>
      <c r="D78" s="51"/>
      <c r="E78" s="51"/>
      <c r="F78" s="51"/>
      <c r="G78" s="51"/>
      <c r="H78" s="51"/>
      <c r="I78" s="51"/>
      <c r="J78" s="51"/>
      <c r="K78" s="51"/>
      <c r="L78" s="51"/>
    </row>
    <row r="79" spans="2:19" ht="15.75">
      <c r="B79" s="206" t="s">
        <v>226</v>
      </c>
      <c r="C79" s="206"/>
      <c r="D79" s="206"/>
      <c r="E79" s="74"/>
      <c r="F79" s="217" t="s">
        <v>219</v>
      </c>
      <c r="G79" s="217"/>
      <c r="H79" s="217"/>
      <c r="I79" s="217"/>
      <c r="J79" s="217"/>
      <c r="K79" s="217"/>
      <c r="L79" s="217"/>
      <c r="M79" s="217"/>
      <c r="N79" s="7"/>
      <c r="O79" s="7"/>
      <c r="P79" s="7"/>
      <c r="Q79" s="7"/>
      <c r="R79" s="7"/>
      <c r="S79" s="7"/>
    </row>
    <row r="80" spans="13:19" ht="12.75">
      <c r="M80" s="7"/>
      <c r="N80" s="7"/>
      <c r="O80" s="7"/>
      <c r="P80" s="7"/>
      <c r="Q80" s="7"/>
      <c r="R80" s="7"/>
      <c r="S80" s="7"/>
    </row>
    <row r="81" spans="13:19" ht="12.75">
      <c r="M81" s="8"/>
      <c r="N81" s="8"/>
      <c r="O81" s="8"/>
      <c r="P81" s="8"/>
      <c r="Q81" s="8"/>
      <c r="R81" s="8"/>
      <c r="S81" s="8"/>
    </row>
    <row r="90" ht="12.75">
      <c r="M90" s="9"/>
    </row>
    <row r="97" ht="12.75">
      <c r="M97" s="6"/>
    </row>
    <row r="98" spans="13:120" ht="12.75">
      <c r="M98" s="10"/>
      <c r="N98" s="10"/>
      <c r="O98" s="10"/>
      <c r="P98" s="10"/>
      <c r="Q98" s="10"/>
      <c r="R98" s="10"/>
      <c r="S98" s="10"/>
      <c r="T98" s="10"/>
      <c r="U98" s="10"/>
      <c r="V98" s="10">
        <v>0</v>
      </c>
      <c r="W98" s="10">
        <v>0</v>
      </c>
      <c r="X98" s="10">
        <v>0</v>
      </c>
      <c r="Y98" s="10">
        <v>0</v>
      </c>
      <c r="Z98" s="10">
        <v>0</v>
      </c>
      <c r="AA98" s="10">
        <v>0</v>
      </c>
      <c r="AB98" s="10">
        <v>0</v>
      </c>
      <c r="AC98" s="10">
        <v>0</v>
      </c>
      <c r="AD98" s="10">
        <v>0</v>
      </c>
      <c r="AE98" s="10">
        <v>0</v>
      </c>
      <c r="AF98" s="10">
        <v>0</v>
      </c>
      <c r="AG98" s="10">
        <v>0</v>
      </c>
      <c r="AH98" s="10">
        <v>0</v>
      </c>
      <c r="AI98" s="10">
        <v>0</v>
      </c>
      <c r="AJ98" s="10">
        <v>0</v>
      </c>
      <c r="AK98" s="10">
        <v>0</v>
      </c>
      <c r="AL98" s="10">
        <v>0</v>
      </c>
      <c r="AM98" s="10">
        <v>0</v>
      </c>
      <c r="AN98" s="10">
        <v>0</v>
      </c>
      <c r="AO98" s="10">
        <v>0</v>
      </c>
      <c r="AP98" s="10">
        <v>0</v>
      </c>
      <c r="AQ98" s="10">
        <v>0</v>
      </c>
      <c r="AR98" s="10">
        <v>0</v>
      </c>
      <c r="AS98" s="10">
        <v>0</v>
      </c>
      <c r="AT98" s="10">
        <v>0</v>
      </c>
      <c r="AU98" s="10">
        <v>0</v>
      </c>
      <c r="AV98" s="10">
        <v>0</v>
      </c>
      <c r="AW98" s="10">
        <v>0</v>
      </c>
      <c r="AX98" s="10">
        <v>0</v>
      </c>
      <c r="AY98" s="10">
        <v>0</v>
      </c>
      <c r="AZ98" s="10">
        <v>0</v>
      </c>
      <c r="BA98" s="10">
        <v>0</v>
      </c>
      <c r="BB98" s="10">
        <v>0</v>
      </c>
      <c r="BC98" s="10">
        <v>0</v>
      </c>
      <c r="BD98" s="10">
        <v>0</v>
      </c>
      <c r="BE98" s="10">
        <v>0</v>
      </c>
      <c r="BF98" s="10">
        <v>0</v>
      </c>
      <c r="BG98" s="10">
        <v>0</v>
      </c>
      <c r="BH98" s="10">
        <v>0</v>
      </c>
      <c r="BI98" s="10">
        <v>0</v>
      </c>
      <c r="BJ98" s="10">
        <v>0</v>
      </c>
      <c r="BK98" s="10">
        <v>0</v>
      </c>
      <c r="BL98" s="10">
        <v>0</v>
      </c>
      <c r="BM98" s="10">
        <v>0</v>
      </c>
      <c r="BN98" s="10">
        <v>0</v>
      </c>
      <c r="BO98" s="10">
        <v>0</v>
      </c>
      <c r="BP98" s="10">
        <v>0</v>
      </c>
      <c r="BQ98" s="10">
        <v>0</v>
      </c>
      <c r="BR98" s="10">
        <v>0</v>
      </c>
      <c r="BS98" s="10">
        <v>0</v>
      </c>
      <c r="BT98" s="10">
        <v>0</v>
      </c>
      <c r="BU98" s="10">
        <v>0</v>
      </c>
      <c r="BV98" s="10">
        <v>0</v>
      </c>
      <c r="BW98" s="10">
        <v>0</v>
      </c>
      <c r="BX98" s="10">
        <v>0</v>
      </c>
      <c r="BY98" s="10">
        <v>0</v>
      </c>
      <c r="BZ98" s="10">
        <v>0</v>
      </c>
      <c r="CA98" s="10">
        <v>0</v>
      </c>
      <c r="CB98" s="10">
        <v>0</v>
      </c>
      <c r="CC98" s="10">
        <v>0</v>
      </c>
      <c r="CD98" s="10">
        <v>0</v>
      </c>
      <c r="CE98" s="10">
        <v>0</v>
      </c>
      <c r="CF98" s="10">
        <v>0</v>
      </c>
      <c r="CG98" s="10">
        <v>0</v>
      </c>
      <c r="CH98" s="10">
        <v>0</v>
      </c>
      <c r="CI98" s="10">
        <v>0</v>
      </c>
      <c r="CJ98" s="10">
        <v>0</v>
      </c>
      <c r="CK98" s="10">
        <v>0</v>
      </c>
      <c r="CL98" s="10">
        <v>0</v>
      </c>
      <c r="CM98" s="10">
        <v>0</v>
      </c>
      <c r="CN98" s="10">
        <v>0</v>
      </c>
      <c r="CO98" s="10">
        <v>0</v>
      </c>
      <c r="CP98" s="10">
        <v>0</v>
      </c>
      <c r="CQ98" s="10">
        <v>0</v>
      </c>
      <c r="CR98" s="10">
        <v>0</v>
      </c>
      <c r="CS98" s="10">
        <v>0</v>
      </c>
      <c r="CT98" s="10">
        <v>0</v>
      </c>
      <c r="CU98" s="10">
        <v>0</v>
      </c>
      <c r="CV98" s="10">
        <v>0</v>
      </c>
      <c r="CW98" s="10">
        <v>0</v>
      </c>
      <c r="CX98" s="10">
        <v>0</v>
      </c>
      <c r="CY98" s="10">
        <v>0</v>
      </c>
      <c r="CZ98" s="10">
        <v>0</v>
      </c>
      <c r="DA98" s="10">
        <v>0</v>
      </c>
      <c r="DB98" s="10">
        <v>0</v>
      </c>
      <c r="DC98" s="10">
        <v>0</v>
      </c>
      <c r="DD98" s="10">
        <v>0</v>
      </c>
      <c r="DE98" s="10">
        <v>0</v>
      </c>
      <c r="DF98" s="10">
        <v>0</v>
      </c>
      <c r="DG98" s="10">
        <v>0</v>
      </c>
      <c r="DH98" s="10">
        <v>0</v>
      </c>
      <c r="DI98" s="10">
        <v>0</v>
      </c>
      <c r="DJ98" s="10">
        <v>0</v>
      </c>
      <c r="DK98" s="10">
        <v>0</v>
      </c>
      <c r="DL98" s="10">
        <v>0</v>
      </c>
      <c r="DM98" s="10">
        <v>0</v>
      </c>
      <c r="DN98" s="10">
        <v>0</v>
      </c>
      <c r="DO98" s="10">
        <v>0</v>
      </c>
      <c r="DP98" s="10">
        <v>0</v>
      </c>
    </row>
    <row r="103" spans="13:17" ht="12.75">
      <c r="M103" s="11"/>
      <c r="N103" s="11"/>
      <c r="O103" s="11"/>
      <c r="P103" s="11"/>
      <c r="Q103" s="11"/>
    </row>
    <row r="128" spans="13:223" ht="24.75" customHeight="1">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c r="GQ128" s="12"/>
      <c r="GR128" s="12"/>
      <c r="GS128" s="12"/>
      <c r="GT128" s="12"/>
      <c r="GU128" s="12"/>
      <c r="GV128" s="12"/>
      <c r="GW128" s="12"/>
      <c r="GX128" s="12"/>
      <c r="GY128" s="12"/>
      <c r="GZ128" s="12"/>
      <c r="HA128" s="12"/>
      <c r="HB128" s="12"/>
      <c r="HC128" s="12"/>
      <c r="HD128" s="12"/>
      <c r="HE128" s="12"/>
      <c r="HF128" s="12"/>
      <c r="HG128" s="12"/>
      <c r="HH128" s="12"/>
      <c r="HI128" s="12"/>
      <c r="HJ128" s="12"/>
      <c r="HK128" s="12"/>
      <c r="HL128" s="12"/>
      <c r="HM128" s="12"/>
      <c r="HN128" s="12"/>
      <c r="HO128" s="12"/>
    </row>
    <row r="129" spans="13:223" ht="12.75">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c r="HK129" s="12"/>
      <c r="HL129" s="12"/>
      <c r="HM129" s="12"/>
      <c r="HN129" s="12"/>
      <c r="HO129" s="12"/>
    </row>
    <row r="132" ht="12.75">
      <c r="D132" s="25"/>
    </row>
    <row r="133" ht="12.75">
      <c r="D133" s="25"/>
    </row>
    <row r="134" spans="4:223" ht="12.7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row>
    <row r="135" spans="4:223" ht="12.7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row>
    <row r="136" spans="4:223" ht="12.7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row>
    <row r="137" spans="4:223" ht="12.7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row>
    <row r="138" spans="4:223" ht="12.7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row>
    <row r="139" ht="12.75">
      <c r="D139" s="25"/>
    </row>
    <row r="140" ht="12.75">
      <c r="D140" s="25"/>
    </row>
    <row r="141" ht="12.75">
      <c r="D141" s="25"/>
    </row>
    <row r="142" ht="12.75">
      <c r="D142" s="25"/>
    </row>
    <row r="143" ht="12.75">
      <c r="D143" s="25"/>
    </row>
    <row r="144" ht="12.75">
      <c r="D144" s="25"/>
    </row>
    <row r="145" ht="12.75">
      <c r="D145" s="25"/>
    </row>
    <row r="146" ht="12.75">
      <c r="D146" s="25"/>
    </row>
    <row r="147" ht="12.75">
      <c r="D147" s="25"/>
    </row>
    <row r="148" ht="12.75">
      <c r="D148" s="25"/>
    </row>
    <row r="149" ht="12.75">
      <c r="D149" s="25"/>
    </row>
    <row r="150" ht="12.75">
      <c r="D150" s="25"/>
    </row>
    <row r="151" ht="12.75">
      <c r="D151" s="25"/>
    </row>
    <row r="152" ht="12.75">
      <c r="D152" s="25"/>
    </row>
    <row r="153" ht="12.75">
      <c r="D153" s="25"/>
    </row>
    <row r="154" ht="12.75">
      <c r="D154" s="25"/>
    </row>
    <row r="155" ht="12.75">
      <c r="D155" s="25"/>
    </row>
    <row r="156" ht="12.75">
      <c r="D156" s="25"/>
    </row>
    <row r="157" ht="12.75">
      <c r="D157" s="25"/>
    </row>
    <row r="158" ht="12.75">
      <c r="D158" s="25"/>
    </row>
    <row r="159" ht="12.75">
      <c r="D159" s="25"/>
    </row>
    <row r="160" ht="12.75">
      <c r="D160" s="25"/>
    </row>
    <row r="161" ht="12.75">
      <c r="D161" s="25"/>
    </row>
    <row r="162" ht="12.75">
      <c r="D162" s="25"/>
    </row>
    <row r="163" ht="12.75">
      <c r="D163" s="25"/>
    </row>
    <row r="164" ht="12.75">
      <c r="D164" s="25"/>
    </row>
  </sheetData>
  <mergeCells count="7">
    <mergeCell ref="D2:M2"/>
    <mergeCell ref="B6:M6"/>
    <mergeCell ref="B79:D79"/>
    <mergeCell ref="F79:M79"/>
    <mergeCell ref="C9:L9"/>
    <mergeCell ref="C10:L10"/>
    <mergeCell ref="C11:L11"/>
  </mergeCells>
  <hyperlinks>
    <hyperlink ref="M4" location="Índice!B6" display="Volver al índice"/>
  </hyperlinks>
  <printOptions horizontalCentered="1" verticalCentered="1"/>
  <pageMargins left="0.75" right="0.75" top="1" bottom="1" header="0.5" footer="0.5"/>
  <pageSetup horizontalDpi="600" verticalDpi="600" orientation="portrait" scale="46" r:id="rId1"/>
</worksheet>
</file>

<file path=xl/worksheets/sheet9.xml><?xml version="1.0" encoding="utf-8"?>
<worksheet xmlns="http://schemas.openxmlformats.org/spreadsheetml/2006/main" xmlns:r="http://schemas.openxmlformats.org/officeDocument/2006/relationships">
  <dimension ref="A1:W68"/>
  <sheetViews>
    <sheetView showGridLines="0" view="pageBreakPreview" zoomScaleSheetLayoutView="100" workbookViewId="0" topLeftCell="A1">
      <selection activeCell="A1" sqref="A1"/>
    </sheetView>
  </sheetViews>
  <sheetFormatPr defaultColWidth="9.140625" defaultRowHeight="12.75"/>
  <cols>
    <col min="3" max="3" width="52.28125" style="0" customWidth="1"/>
    <col min="4" max="16384" width="11.421875" style="0" customWidth="1"/>
  </cols>
  <sheetData>
    <row r="1" spans="1:13" ht="12.75">
      <c r="A1" s="95"/>
      <c r="B1" s="95"/>
      <c r="C1" s="95"/>
      <c r="D1" s="95"/>
      <c r="E1" s="95"/>
      <c r="F1" s="95"/>
      <c r="G1" s="95"/>
      <c r="H1" s="95"/>
      <c r="I1" s="95"/>
      <c r="J1" s="95"/>
      <c r="K1" s="95"/>
      <c r="L1" s="95"/>
      <c r="M1" s="95"/>
    </row>
    <row r="2" spans="2:13" ht="12.75">
      <c r="B2" s="95"/>
      <c r="C2" s="95"/>
      <c r="D2" s="215" t="s">
        <v>227</v>
      </c>
      <c r="E2" s="215"/>
      <c r="F2" s="215"/>
      <c r="G2" s="215"/>
      <c r="H2" s="215"/>
      <c r="I2" s="215"/>
      <c r="J2" s="215"/>
      <c r="K2" s="215"/>
      <c r="L2" s="215"/>
      <c r="M2" s="215"/>
    </row>
    <row r="3" spans="2:13" ht="12.75">
      <c r="B3" s="95"/>
      <c r="C3" s="95"/>
      <c r="D3" s="95"/>
      <c r="E3" s="95"/>
      <c r="F3" s="66"/>
      <c r="G3" s="66"/>
      <c r="H3" s="66"/>
      <c r="I3" s="66"/>
      <c r="J3" s="66"/>
      <c r="K3" s="66"/>
      <c r="L3" s="66"/>
      <c r="M3" s="66"/>
    </row>
    <row r="4" spans="2:13" ht="12.75">
      <c r="B4" s="95"/>
      <c r="C4" s="95"/>
      <c r="D4" s="95"/>
      <c r="E4" s="95"/>
      <c r="F4" s="66"/>
      <c r="G4" s="66"/>
      <c r="H4" s="66"/>
      <c r="I4" s="66"/>
      <c r="J4" s="66"/>
      <c r="K4" s="66"/>
      <c r="L4" s="66"/>
      <c r="M4" s="72" t="s">
        <v>218</v>
      </c>
    </row>
    <row r="5" spans="2:13" ht="12.75">
      <c r="B5" s="95"/>
      <c r="C5" s="95"/>
      <c r="D5" s="95"/>
      <c r="E5" s="95"/>
      <c r="F5" s="95"/>
      <c r="G5" s="95"/>
      <c r="H5" s="95"/>
      <c r="I5" s="95"/>
      <c r="J5" s="95"/>
      <c r="K5" s="95"/>
      <c r="L5" s="95"/>
      <c r="M5" s="95"/>
    </row>
    <row r="6" spans="2:13" ht="18.75">
      <c r="B6" s="208" t="s">
        <v>276</v>
      </c>
      <c r="C6" s="208"/>
      <c r="D6" s="208"/>
      <c r="E6" s="208"/>
      <c r="F6" s="208"/>
      <c r="G6" s="208"/>
      <c r="H6" s="208"/>
      <c r="I6" s="208"/>
      <c r="J6" s="208"/>
      <c r="K6" s="208"/>
      <c r="L6" s="208"/>
      <c r="M6" s="208"/>
    </row>
    <row r="9" spans="3:12" s="3" customFormat="1" ht="15.75">
      <c r="C9" s="218" t="s">
        <v>364</v>
      </c>
      <c r="D9" s="218"/>
      <c r="E9" s="218"/>
      <c r="F9" s="218"/>
      <c r="G9" s="218"/>
      <c r="H9" s="218"/>
      <c r="I9" s="218"/>
      <c r="J9" s="218"/>
      <c r="K9" s="218"/>
      <c r="L9" s="218"/>
    </row>
    <row r="10" spans="3:12" s="3" customFormat="1" ht="12.75">
      <c r="C10" s="182" t="s">
        <v>254</v>
      </c>
      <c r="D10" s="182"/>
      <c r="E10" s="182"/>
      <c r="F10" s="182"/>
      <c r="G10" s="182"/>
      <c r="H10" s="182"/>
      <c r="I10" s="182"/>
      <c r="J10" s="182"/>
      <c r="K10" s="182"/>
      <c r="L10" s="182"/>
    </row>
    <row r="11" spans="3:12" s="3" customFormat="1" ht="12.75">
      <c r="C11" s="182" t="s">
        <v>363</v>
      </c>
      <c r="D11" s="182"/>
      <c r="E11" s="182"/>
      <c r="F11" s="182"/>
      <c r="G11" s="182"/>
      <c r="H11" s="182"/>
      <c r="I11" s="182"/>
      <c r="J11" s="182"/>
      <c r="K11" s="182"/>
      <c r="L11" s="182"/>
    </row>
    <row r="12" spans="3:12" s="3" customFormat="1" ht="12.75">
      <c r="C12" s="45"/>
      <c r="D12" s="103"/>
      <c r="E12" s="2"/>
      <c r="F12" s="2"/>
      <c r="G12" s="2"/>
      <c r="H12" s="2"/>
      <c r="I12" s="2"/>
      <c r="J12" s="2"/>
      <c r="K12" s="2"/>
      <c r="L12" s="2"/>
    </row>
    <row r="13" spans="3:12" s="3" customFormat="1" ht="21" customHeight="1">
      <c r="C13" s="193" t="s">
        <v>3</v>
      </c>
      <c r="D13" s="194">
        <v>1995</v>
      </c>
      <c r="E13" s="195" t="s">
        <v>351</v>
      </c>
      <c r="F13" s="195" t="s">
        <v>355</v>
      </c>
      <c r="G13" s="195" t="s">
        <v>356</v>
      </c>
      <c r="H13" s="195" t="s">
        <v>357</v>
      </c>
      <c r="I13" s="195" t="s">
        <v>358</v>
      </c>
      <c r="J13" s="195" t="s">
        <v>361</v>
      </c>
      <c r="K13" s="195" t="s">
        <v>359</v>
      </c>
      <c r="L13" s="195" t="s">
        <v>360</v>
      </c>
    </row>
    <row r="14" spans="4:23" s="3" customFormat="1" ht="12.75">
      <c r="D14" s="120"/>
      <c r="E14" s="120" t="s">
        <v>255</v>
      </c>
      <c r="F14" s="120" t="s">
        <v>255</v>
      </c>
      <c r="G14" s="120" t="s">
        <v>255</v>
      </c>
      <c r="H14" s="120" t="s">
        <v>255</v>
      </c>
      <c r="I14" s="120"/>
      <c r="J14" s="120"/>
      <c r="K14" s="120"/>
      <c r="L14" s="120"/>
      <c r="M14" s="46"/>
      <c r="N14" s="46"/>
      <c r="O14" s="46"/>
      <c r="P14" s="46"/>
      <c r="Q14" s="46"/>
      <c r="R14" s="46"/>
      <c r="S14" s="46"/>
      <c r="T14" s="46"/>
      <c r="U14" s="46"/>
      <c r="V14" s="46"/>
      <c r="W14" s="46"/>
    </row>
    <row r="15" spans="3:12" ht="12.75">
      <c r="C15" s="13"/>
      <c r="D15" s="13"/>
      <c r="E15" s="13"/>
      <c r="F15" s="13"/>
      <c r="G15" s="13"/>
      <c r="H15" s="13"/>
      <c r="I15" s="13"/>
      <c r="J15" s="13"/>
      <c r="K15" s="13"/>
      <c r="L15" s="13"/>
    </row>
    <row r="16" spans="3:12" ht="12.75">
      <c r="C16" s="124" t="s">
        <v>256</v>
      </c>
      <c r="D16" s="125">
        <v>4559.651968883051</v>
      </c>
      <c r="E16" s="125">
        <v>58.64461205725274</v>
      </c>
      <c r="F16" s="125">
        <v>2446.6252639876416</v>
      </c>
      <c r="G16" s="125">
        <v>1304.2797721811291</v>
      </c>
      <c r="H16" s="125">
        <v>656.7284921140242</v>
      </c>
      <c r="I16" s="125">
        <v>3205.3032136595666</v>
      </c>
      <c r="J16" s="125">
        <v>3236.25698049296</v>
      </c>
      <c r="K16" s="125">
        <v>2943.322151616514</v>
      </c>
      <c r="L16" s="125">
        <v>10314.20899015069</v>
      </c>
    </row>
    <row r="17" spans="3:12" ht="12.75">
      <c r="C17" s="13"/>
      <c r="D17" s="121"/>
      <c r="E17" s="121"/>
      <c r="F17" s="121"/>
      <c r="G17" s="121"/>
      <c r="H17" s="121"/>
      <c r="I17" s="121"/>
      <c r="J17" s="121"/>
      <c r="K17" s="121"/>
      <c r="L17" s="121"/>
    </row>
    <row r="18" spans="3:12" ht="12.75">
      <c r="C18" s="45" t="s">
        <v>7</v>
      </c>
      <c r="D18" s="127">
        <v>4559.651968883051</v>
      </c>
      <c r="E18" s="127">
        <v>58.64461205725274</v>
      </c>
      <c r="F18" s="127">
        <v>2446.6252639876416</v>
      </c>
      <c r="G18" s="127">
        <v>1304.2797721811291</v>
      </c>
      <c r="H18" s="127">
        <v>656.7284921140242</v>
      </c>
      <c r="I18" s="127">
        <v>3205.3032136595666</v>
      </c>
      <c r="J18" s="127">
        <v>3236.25698049296</v>
      </c>
      <c r="K18" s="127">
        <v>2943.322151616514</v>
      </c>
      <c r="L18" s="127">
        <v>10314.20899015069</v>
      </c>
    </row>
    <row r="19" spans="3:12" ht="12.75">
      <c r="C19" s="13"/>
      <c r="D19" s="51"/>
      <c r="E19" s="51"/>
      <c r="F19" s="51"/>
      <c r="G19" s="51"/>
      <c r="H19" s="51"/>
      <c r="I19" s="51"/>
      <c r="J19" s="51"/>
      <c r="K19" s="51"/>
      <c r="L19" s="51"/>
    </row>
    <row r="20" spans="3:12" ht="12.75">
      <c r="C20" s="1" t="s">
        <v>8</v>
      </c>
      <c r="D20" s="121">
        <v>2842.936554984154</v>
      </c>
      <c r="E20" s="121">
        <v>2077.1715149898987</v>
      </c>
      <c r="F20" s="121">
        <v>5034.905679689322</v>
      </c>
      <c r="G20" s="121">
        <v>-1390.5796036309632</v>
      </c>
      <c r="H20" s="121">
        <v>965.6992751788874</v>
      </c>
      <c r="I20" s="121">
        <v>2624.1038385232446</v>
      </c>
      <c r="J20" s="121">
        <v>4367.434011129629</v>
      </c>
      <c r="K20" s="121">
        <v>7183.485152664998</v>
      </c>
      <c r="L20" s="121">
        <v>11364.691624909097</v>
      </c>
    </row>
    <row r="21" spans="3:12" ht="12.75">
      <c r="C21" s="13" t="s">
        <v>9</v>
      </c>
      <c r="D21" s="51">
        <v>257.20280606238856</v>
      </c>
      <c r="E21" s="51">
        <v>323.98682788519</v>
      </c>
      <c r="F21" s="51">
        <v>13.335450649664217</v>
      </c>
      <c r="G21" s="51">
        <v>850.8649335884072</v>
      </c>
      <c r="H21" s="51">
        <v>931.6719543099999</v>
      </c>
      <c r="I21" s="51">
        <v>136.37468693</v>
      </c>
      <c r="J21" s="51">
        <v>4658.647844669999</v>
      </c>
      <c r="K21" s="51">
        <v>1097.35390265</v>
      </c>
      <c r="L21" s="51">
        <v>911.7466847100003</v>
      </c>
    </row>
    <row r="22" spans="3:12" ht="12.75">
      <c r="C22" s="13" t="s">
        <v>10</v>
      </c>
      <c r="D22" s="51">
        <v>256.2003964</v>
      </c>
      <c r="E22" s="51">
        <v>325.34652795</v>
      </c>
      <c r="F22" s="51">
        <v>16.119450889999996</v>
      </c>
      <c r="G22" s="51">
        <v>856.8257381000001</v>
      </c>
      <c r="H22" s="51">
        <v>937.68715031</v>
      </c>
      <c r="I22" s="51">
        <v>142.44908693</v>
      </c>
      <c r="J22" s="51">
        <v>4661.931444059999</v>
      </c>
      <c r="K22" s="51">
        <v>1098.29670265</v>
      </c>
      <c r="L22" s="51">
        <v>912.7561843200003</v>
      </c>
    </row>
    <row r="23" spans="3:12" ht="12.75">
      <c r="C23" s="13" t="s">
        <v>11</v>
      </c>
      <c r="D23" s="51">
        <v>256.2003964</v>
      </c>
      <c r="E23" s="51">
        <v>325.34652795</v>
      </c>
      <c r="F23" s="51">
        <v>16.119450889999996</v>
      </c>
      <c r="G23" s="51">
        <v>856.8257381000001</v>
      </c>
      <c r="H23" s="51">
        <v>937.68715031</v>
      </c>
      <c r="I23" s="51">
        <v>142.44908693</v>
      </c>
      <c r="J23" s="51">
        <v>4661.931444059999</v>
      </c>
      <c r="K23" s="51">
        <v>1098.29670265</v>
      </c>
      <c r="L23" s="51">
        <v>912.7561843200003</v>
      </c>
    </row>
    <row r="24" spans="3:12" ht="12.75">
      <c r="C24" s="13" t="s">
        <v>12</v>
      </c>
      <c r="D24" s="51">
        <v>0</v>
      </c>
      <c r="E24" s="51">
        <v>0</v>
      </c>
      <c r="F24" s="51">
        <v>0</v>
      </c>
      <c r="G24" s="51">
        <v>0</v>
      </c>
      <c r="H24" s="51">
        <v>0</v>
      </c>
      <c r="I24" s="51">
        <v>0</v>
      </c>
      <c r="J24" s="51">
        <v>0</v>
      </c>
      <c r="K24" s="51">
        <v>0</v>
      </c>
      <c r="L24" s="51">
        <v>0</v>
      </c>
    </row>
    <row r="25" spans="3:12" ht="12.75">
      <c r="C25" s="13" t="s">
        <v>13</v>
      </c>
      <c r="D25" s="51">
        <v>0</v>
      </c>
      <c r="E25" s="51">
        <v>-0.75</v>
      </c>
      <c r="F25" s="51">
        <v>-2.125</v>
      </c>
      <c r="G25" s="51">
        <v>-5.25</v>
      </c>
      <c r="H25" s="51">
        <v>-5.25</v>
      </c>
      <c r="I25" s="51">
        <v>-5.25</v>
      </c>
      <c r="J25" s="51">
        <v>-2.4</v>
      </c>
      <c r="K25" s="51">
        <v>0</v>
      </c>
      <c r="L25" s="51">
        <v>0</v>
      </c>
    </row>
    <row r="26" spans="3:12" ht="12.75">
      <c r="C26" s="13" t="s">
        <v>272</v>
      </c>
      <c r="D26" s="51">
        <v>0</v>
      </c>
      <c r="E26" s="51">
        <v>0</v>
      </c>
      <c r="F26" s="51">
        <v>0</v>
      </c>
      <c r="G26" s="51">
        <v>0</v>
      </c>
      <c r="H26" s="51">
        <v>0</v>
      </c>
      <c r="I26" s="51">
        <v>0</v>
      </c>
      <c r="J26" s="51">
        <v>0</v>
      </c>
      <c r="K26" s="51">
        <v>0</v>
      </c>
      <c r="L26" s="51">
        <v>0</v>
      </c>
    </row>
    <row r="27" spans="3:12" ht="12.75">
      <c r="C27" s="13" t="s">
        <v>15</v>
      </c>
      <c r="D27" s="51">
        <v>1.0024096623885617</v>
      </c>
      <c r="E27" s="51">
        <v>-0.6097000648100184</v>
      </c>
      <c r="F27" s="51">
        <v>-0.6590002403357794</v>
      </c>
      <c r="G27" s="51">
        <v>-0.7108045115928798</v>
      </c>
      <c r="H27" s="51">
        <v>-0.7651960000000035</v>
      </c>
      <c r="I27" s="51">
        <v>-0.8243999999999978</v>
      </c>
      <c r="J27" s="51">
        <v>-0.8835993899999994</v>
      </c>
      <c r="K27" s="51">
        <v>-0.9427999999999993</v>
      </c>
      <c r="L27" s="51">
        <v>-1.0094996100000024</v>
      </c>
    </row>
    <row r="28" spans="3:12" ht="12.75">
      <c r="C28" s="13"/>
      <c r="D28" s="51"/>
      <c r="E28" s="51"/>
      <c r="F28" s="51"/>
      <c r="G28" s="51"/>
      <c r="H28" s="51"/>
      <c r="I28" s="51"/>
      <c r="J28" s="51"/>
      <c r="K28" s="51"/>
      <c r="L28" s="51"/>
    </row>
    <row r="29" spans="3:12" ht="12.75">
      <c r="C29" s="13" t="s">
        <v>16</v>
      </c>
      <c r="D29" s="51">
        <v>3123.1101210465426</v>
      </c>
      <c r="E29" s="51">
        <v>2440.9454208750885</v>
      </c>
      <c r="F29" s="51">
        <v>5083.560039875541</v>
      </c>
      <c r="G29" s="51">
        <v>-509.84564655531585</v>
      </c>
      <c r="H29" s="51">
        <v>1927.0615142136935</v>
      </c>
      <c r="I29" s="51">
        <v>2811.683329016945</v>
      </c>
      <c r="J29" s="51">
        <v>9074.22599178625</v>
      </c>
      <c r="K29" s="51">
        <v>8328.174130574884</v>
      </c>
      <c r="L29" s="51">
        <v>12309.523401416553</v>
      </c>
    </row>
    <row r="30" spans="3:12" ht="12.75">
      <c r="C30" s="13" t="s">
        <v>17</v>
      </c>
      <c r="D30" s="51">
        <v>1845.7396584173357</v>
      </c>
      <c r="E30" s="51">
        <v>3768.4198896062353</v>
      </c>
      <c r="F30" s="51">
        <v>5918.648046190029</v>
      </c>
      <c r="G30" s="51">
        <v>1103.146002298316</v>
      </c>
      <c r="H30" s="51">
        <v>1824.8909914981314</v>
      </c>
      <c r="I30" s="51">
        <v>3929.1079126205805</v>
      </c>
      <c r="J30" s="51">
        <v>10085.37409423755</v>
      </c>
      <c r="K30" s="51">
        <v>7112.909343621483</v>
      </c>
      <c r="L30" s="51">
        <v>9261.63590357137</v>
      </c>
    </row>
    <row r="31" spans="3:12" ht="12.75">
      <c r="C31" s="13" t="s">
        <v>11</v>
      </c>
      <c r="D31" s="51">
        <v>968.3682736473356</v>
      </c>
      <c r="E31" s="51">
        <v>2436.459923428561</v>
      </c>
      <c r="F31" s="51">
        <v>2541.942612207391</v>
      </c>
      <c r="G31" s="51">
        <v>2133.6981241494636</v>
      </c>
      <c r="H31" s="51">
        <v>1720.4934554981314</v>
      </c>
      <c r="I31" s="51">
        <v>3015.6358735205804</v>
      </c>
      <c r="J31" s="51">
        <v>10251.96731513755</v>
      </c>
      <c r="K31" s="51">
        <v>6655.995193121483</v>
      </c>
      <c r="L31" s="51">
        <v>9039.76856197137</v>
      </c>
    </row>
    <row r="32" spans="3:12" ht="12.75">
      <c r="C32" s="13" t="s">
        <v>12</v>
      </c>
      <c r="D32" s="51">
        <v>877.3713847700001</v>
      </c>
      <c r="E32" s="51">
        <v>1331.9599661776745</v>
      </c>
      <c r="F32" s="51">
        <v>3376.705433982638</v>
      </c>
      <c r="G32" s="51">
        <v>-1030.5521218511476</v>
      </c>
      <c r="H32" s="51">
        <v>104.397536</v>
      </c>
      <c r="I32" s="51">
        <v>913.4720391</v>
      </c>
      <c r="J32" s="51">
        <v>-166.59322090000023</v>
      </c>
      <c r="K32" s="51">
        <v>456.9141504999998</v>
      </c>
      <c r="L32" s="51">
        <v>221.86734160000003</v>
      </c>
    </row>
    <row r="33" spans="3:12" ht="12.75">
      <c r="C33" s="13" t="s">
        <v>271</v>
      </c>
      <c r="D33" s="51">
        <v>764.859428359998</v>
      </c>
      <c r="E33" s="51">
        <v>-1216.4143230445288</v>
      </c>
      <c r="F33" s="51">
        <v>-573.5486097056644</v>
      </c>
      <c r="G33" s="51">
        <v>-1430.1669564972756</v>
      </c>
      <c r="H33" s="51">
        <v>440.5903645099995</v>
      </c>
      <c r="I33" s="51">
        <v>-1177.7091093399997</v>
      </c>
      <c r="J33" s="51">
        <v>-1165.4650092909035</v>
      </c>
      <c r="K33" s="51">
        <v>1248.2582419747198</v>
      </c>
      <c r="L33" s="51">
        <v>2821.8812085766676</v>
      </c>
    </row>
    <row r="34" spans="3:12" ht="12.75">
      <c r="C34" s="13" t="s">
        <v>14</v>
      </c>
      <c r="D34" s="51">
        <v>55.629065020000056</v>
      </c>
      <c r="E34" s="51">
        <v>-18.18331347159613</v>
      </c>
      <c r="F34" s="51">
        <v>-42.22925411194658</v>
      </c>
      <c r="G34" s="51">
        <v>-20.441532584534833</v>
      </c>
      <c r="H34" s="51">
        <v>-1.1275281299999804</v>
      </c>
      <c r="I34" s="51">
        <v>-52.68633757000015</v>
      </c>
      <c r="J34" s="51">
        <v>49.21115855839094</v>
      </c>
      <c r="K34" s="51">
        <v>-87.83551148220396</v>
      </c>
      <c r="L34" s="51">
        <v>115.78321650000007</v>
      </c>
    </row>
    <row r="35" spans="3:12" ht="12.75">
      <c r="C35" s="13" t="s">
        <v>270</v>
      </c>
      <c r="D35" s="51">
        <v>456.8819692492092</v>
      </c>
      <c r="E35" s="51">
        <v>-92.87683221502186</v>
      </c>
      <c r="F35" s="51">
        <v>-219.31014249687638</v>
      </c>
      <c r="G35" s="51">
        <v>-162.38315977182143</v>
      </c>
      <c r="H35" s="51">
        <v>-337.2923136644377</v>
      </c>
      <c r="I35" s="51">
        <v>112.97086330636425</v>
      </c>
      <c r="J35" s="51">
        <v>105.10574828121204</v>
      </c>
      <c r="K35" s="51">
        <v>54.842056460885345</v>
      </c>
      <c r="L35" s="51">
        <v>110.22307276851379</v>
      </c>
    </row>
    <row r="36" spans="3:12" ht="12.75">
      <c r="C36" s="13" t="s">
        <v>269</v>
      </c>
      <c r="D36" s="51">
        <v>0</v>
      </c>
      <c r="E36" s="51">
        <v>0</v>
      </c>
      <c r="F36" s="51">
        <v>0</v>
      </c>
      <c r="G36" s="51">
        <v>0</v>
      </c>
      <c r="H36" s="51">
        <v>0</v>
      </c>
      <c r="I36" s="51">
        <v>0</v>
      </c>
      <c r="J36" s="51">
        <v>0</v>
      </c>
      <c r="K36" s="51">
        <v>0</v>
      </c>
      <c r="L36" s="51">
        <v>0</v>
      </c>
    </row>
    <row r="37" spans="3:12" ht="12.75">
      <c r="C37" s="13"/>
      <c r="D37" s="51"/>
      <c r="E37" s="51"/>
      <c r="F37" s="51"/>
      <c r="G37" s="51"/>
      <c r="H37" s="51"/>
      <c r="I37" s="51"/>
      <c r="J37" s="51"/>
      <c r="K37" s="51"/>
      <c r="L37" s="51"/>
    </row>
    <row r="38" spans="3:12" ht="12.75">
      <c r="C38" s="13" t="s">
        <v>18</v>
      </c>
      <c r="D38" s="51">
        <v>-22.970760000000002</v>
      </c>
      <c r="E38" s="51">
        <v>-39.787077999999994</v>
      </c>
      <c r="F38" s="51">
        <v>-35.31890953655542</v>
      </c>
      <c r="G38" s="51">
        <v>-29.869023487240238</v>
      </c>
      <c r="H38" s="51">
        <v>-29.69028472480608</v>
      </c>
      <c r="I38" s="51">
        <v>-51.20480356370101</v>
      </c>
      <c r="J38" s="51">
        <v>-48.144135986621905</v>
      </c>
      <c r="K38" s="51">
        <v>-47.33507525988569</v>
      </c>
      <c r="L38" s="51">
        <v>-33.085091797454325</v>
      </c>
    </row>
    <row r="39" spans="3:12" ht="12.75">
      <c r="C39" s="13"/>
      <c r="D39" s="51"/>
      <c r="E39" s="51"/>
      <c r="F39" s="51"/>
      <c r="G39" s="51"/>
      <c r="H39" s="51"/>
      <c r="I39" s="51"/>
      <c r="J39" s="51"/>
      <c r="K39" s="51"/>
      <c r="L39" s="51"/>
    </row>
    <row r="40" spans="3:12" ht="12.75">
      <c r="C40" s="1" t="s">
        <v>19</v>
      </c>
      <c r="D40" s="121">
        <v>1716.7154138988974</v>
      </c>
      <c r="E40" s="121">
        <v>-2018.526902932646</v>
      </c>
      <c r="F40" s="121">
        <v>-2588.2804157016803</v>
      </c>
      <c r="G40" s="121">
        <v>2694.8593758120924</v>
      </c>
      <c r="H40" s="121">
        <v>-308.9707830648632</v>
      </c>
      <c r="I40" s="121">
        <v>581.1993751363218</v>
      </c>
      <c r="J40" s="121">
        <v>-1131.177030636669</v>
      </c>
      <c r="K40" s="121">
        <v>-4240.163001048484</v>
      </c>
      <c r="L40" s="121">
        <v>-1050.4826347584071</v>
      </c>
    </row>
    <row r="41" spans="3:12" ht="12.75">
      <c r="C41" s="13" t="s">
        <v>20</v>
      </c>
      <c r="D41" s="51">
        <v>-415.85441077056316</v>
      </c>
      <c r="E41" s="51">
        <v>1677.0682333847922</v>
      </c>
      <c r="F41" s="51">
        <v>3202.8208719171707</v>
      </c>
      <c r="G41" s="51">
        <v>-2335.0960576266325</v>
      </c>
      <c r="H41" s="51">
        <v>83.06668752604355</v>
      </c>
      <c r="I41" s="51">
        <v>1016.5221375659105</v>
      </c>
      <c r="J41" s="51">
        <v>1822.8893307705898</v>
      </c>
      <c r="K41" s="51">
        <v>4020.2893475121946</v>
      </c>
      <c r="L41" s="51">
        <v>3291.7249800608383</v>
      </c>
    </row>
    <row r="42" spans="3:12" ht="12.75">
      <c r="C42" s="13" t="s">
        <v>21</v>
      </c>
      <c r="D42" s="51">
        <v>-394.522944382716</v>
      </c>
      <c r="E42" s="51">
        <v>1173.2065915849187</v>
      </c>
      <c r="F42" s="51">
        <v>3459.682690200336</v>
      </c>
      <c r="G42" s="51">
        <v>-2030.052022556435</v>
      </c>
      <c r="H42" s="51">
        <v>1753.2602291740343</v>
      </c>
      <c r="I42" s="51">
        <v>1564.6544541441</v>
      </c>
      <c r="J42" s="51">
        <v>1689.1989403312327</v>
      </c>
      <c r="K42" s="51">
        <v>3333.8353525705775</v>
      </c>
      <c r="L42" s="51">
        <v>1099.0602322011312</v>
      </c>
    </row>
    <row r="43" spans="3:12" ht="12.75">
      <c r="C43" s="13" t="s">
        <v>22</v>
      </c>
      <c r="D43" s="51">
        <v>-243.22628682479802</v>
      </c>
      <c r="E43" s="51">
        <v>277.9839999999999</v>
      </c>
      <c r="F43" s="51">
        <v>-32.238329599998664</v>
      </c>
      <c r="G43" s="51">
        <v>-426.4112719599996</v>
      </c>
      <c r="H43" s="51">
        <v>-393.85329174</v>
      </c>
      <c r="I43" s="51">
        <v>-15.126685228190752</v>
      </c>
      <c r="J43" s="51">
        <v>218.59153780935833</v>
      </c>
      <c r="K43" s="51">
        <v>401.8928836036174</v>
      </c>
      <c r="L43" s="51">
        <v>308.2072747807685</v>
      </c>
    </row>
    <row r="44" spans="3:12" ht="12.75">
      <c r="C44" s="13" t="s">
        <v>23</v>
      </c>
      <c r="D44" s="51">
        <v>18.937735169149235</v>
      </c>
      <c r="E44" s="51">
        <v>-33.106324746239</v>
      </c>
      <c r="F44" s="51">
        <v>-129.20434093982453</v>
      </c>
      <c r="G44" s="51">
        <v>300.3219608698296</v>
      </c>
      <c r="H44" s="51">
        <v>-221.49025990800038</v>
      </c>
      <c r="I44" s="51">
        <v>-60.63334134999991</v>
      </c>
      <c r="J44" s="51">
        <v>631.1764926300001</v>
      </c>
      <c r="K44" s="51">
        <v>312.86331133799973</v>
      </c>
      <c r="L44" s="51">
        <v>1510.5904118199994</v>
      </c>
    </row>
    <row r="45" spans="3:12" ht="12.75">
      <c r="C45" s="13" t="s">
        <v>24</v>
      </c>
      <c r="D45" s="51">
        <v>202.9570852678015</v>
      </c>
      <c r="E45" s="51">
        <v>258.9839665461126</v>
      </c>
      <c r="F45" s="51">
        <v>-95.41914774334245</v>
      </c>
      <c r="G45" s="51">
        <v>-178.95472398002718</v>
      </c>
      <c r="H45" s="51">
        <v>-1054.8499899999904</v>
      </c>
      <c r="I45" s="51">
        <v>-472.3722899999989</v>
      </c>
      <c r="J45" s="51">
        <v>-716.0776400000013</v>
      </c>
      <c r="K45" s="51">
        <v>-28.3022</v>
      </c>
      <c r="L45" s="51">
        <v>373.8670612589389</v>
      </c>
    </row>
    <row r="46" spans="3:12" ht="12.75">
      <c r="C46" s="13"/>
      <c r="D46" s="51"/>
      <c r="E46" s="51"/>
      <c r="F46" s="51"/>
      <c r="G46" s="51"/>
      <c r="H46" s="51"/>
      <c r="I46" s="51"/>
      <c r="J46" s="51"/>
      <c r="K46" s="51"/>
      <c r="L46" s="51"/>
    </row>
    <row r="47" spans="3:12" ht="12.75">
      <c r="C47" s="13" t="s">
        <v>25</v>
      </c>
      <c r="D47" s="51">
        <v>1300.8610031283342</v>
      </c>
      <c r="E47" s="51">
        <v>-341.45866954785384</v>
      </c>
      <c r="F47" s="51">
        <v>614.5404562154904</v>
      </c>
      <c r="G47" s="51">
        <v>359.7633181854601</v>
      </c>
      <c r="H47" s="51">
        <v>-225.90409553881966</v>
      </c>
      <c r="I47" s="51">
        <v>1597.7215127022323</v>
      </c>
      <c r="J47" s="51">
        <v>691.7123001339207</v>
      </c>
      <c r="K47" s="51">
        <v>-219.87365353629002</v>
      </c>
      <c r="L47" s="51">
        <v>2241.242345302431</v>
      </c>
    </row>
    <row r="48" spans="3:12" ht="12.75">
      <c r="C48" s="13" t="s">
        <v>21</v>
      </c>
      <c r="D48" s="51">
        <v>164.66233100000002</v>
      </c>
      <c r="E48" s="51">
        <v>17.101930189999994</v>
      </c>
      <c r="F48" s="51">
        <v>-40.656588469999996</v>
      </c>
      <c r="G48" s="51">
        <v>16.083282</v>
      </c>
      <c r="H48" s="51">
        <v>-19.90923108999999</v>
      </c>
      <c r="I48" s="51">
        <v>380.1281134599999</v>
      </c>
      <c r="J48" s="51">
        <v>114.07073908999999</v>
      </c>
      <c r="K48" s="51">
        <v>445.06700190000026</v>
      </c>
      <c r="L48" s="51">
        <v>1496.98556663</v>
      </c>
    </row>
    <row r="49" spans="3:12" ht="12.75">
      <c r="C49" s="13" t="s">
        <v>22</v>
      </c>
      <c r="D49" s="51">
        <v>317.79918183303994</v>
      </c>
      <c r="E49" s="51">
        <v>-163.44343423662212</v>
      </c>
      <c r="F49" s="51">
        <v>119.86706867326592</v>
      </c>
      <c r="G49" s="51">
        <v>53.03824682141561</v>
      </c>
      <c r="H49" s="51">
        <v>319.8832204675945</v>
      </c>
      <c r="I49" s="51">
        <v>317.44279371608354</v>
      </c>
      <c r="J49" s="51">
        <v>238.41205620454247</v>
      </c>
      <c r="K49" s="51">
        <v>52.32241836176766</v>
      </c>
      <c r="L49" s="51">
        <v>189.57562701999993</v>
      </c>
    </row>
    <row r="50" spans="3:12" ht="12.75">
      <c r="C50" s="13" t="s">
        <v>23</v>
      </c>
      <c r="D50" s="51">
        <v>819.5099868952943</v>
      </c>
      <c r="E50" s="51">
        <v>-212.81533946705548</v>
      </c>
      <c r="F50" s="51">
        <v>488.2552229666561</v>
      </c>
      <c r="G50" s="51">
        <v>316.5637637191766</v>
      </c>
      <c r="H50" s="51">
        <v>-493.0133139499992</v>
      </c>
      <c r="I50" s="51">
        <v>1086.0495688597266</v>
      </c>
      <c r="J50" s="51">
        <v>394.15066974194457</v>
      </c>
      <c r="K50" s="51">
        <v>-716.1676306062635</v>
      </c>
      <c r="L50" s="51">
        <v>498.5886034187872</v>
      </c>
    </row>
    <row r="51" spans="3:12" ht="12.75">
      <c r="C51" s="13" t="s">
        <v>26</v>
      </c>
      <c r="D51" s="51">
        <v>-1.1104966000000107</v>
      </c>
      <c r="E51" s="51">
        <v>17.69817396582378</v>
      </c>
      <c r="F51" s="51">
        <v>47.07475304556844</v>
      </c>
      <c r="G51" s="51">
        <v>-25.9219743551322</v>
      </c>
      <c r="H51" s="51">
        <v>-32.86477096641501</v>
      </c>
      <c r="I51" s="51">
        <v>-185.89896333357768</v>
      </c>
      <c r="J51" s="51">
        <v>-54.92116490256634</v>
      </c>
      <c r="K51" s="51">
        <v>-1.0954431917944483</v>
      </c>
      <c r="L51" s="51">
        <v>56.09254823364398</v>
      </c>
    </row>
    <row r="52" spans="3:12" ht="12.75">
      <c r="C52" s="13"/>
      <c r="D52" s="51"/>
      <c r="E52" s="51"/>
      <c r="F52" s="51"/>
      <c r="G52" s="51"/>
      <c r="H52" s="51"/>
      <c r="I52" s="51"/>
      <c r="J52" s="51"/>
      <c r="K52" s="51"/>
      <c r="L52" s="51"/>
    </row>
    <row r="53" spans="3:12" ht="12.75">
      <c r="C53" s="1" t="s">
        <v>27</v>
      </c>
      <c r="D53" s="121">
        <v>0</v>
      </c>
      <c r="E53" s="121">
        <v>0</v>
      </c>
      <c r="F53" s="121">
        <v>0</v>
      </c>
      <c r="G53" s="121">
        <v>0</v>
      </c>
      <c r="H53" s="121">
        <v>0</v>
      </c>
      <c r="I53" s="121">
        <v>0</v>
      </c>
      <c r="J53" s="121">
        <v>0</v>
      </c>
      <c r="K53" s="121">
        <v>0</v>
      </c>
      <c r="L53" s="121">
        <v>0</v>
      </c>
    </row>
    <row r="54" spans="3:12" ht="12.75">
      <c r="C54" s="13" t="s">
        <v>2</v>
      </c>
      <c r="D54" s="51"/>
      <c r="E54" s="51"/>
      <c r="F54" s="51"/>
      <c r="G54" s="51"/>
      <c r="H54" s="51"/>
      <c r="I54" s="51"/>
      <c r="J54" s="51"/>
      <c r="K54" s="51"/>
      <c r="L54" s="51"/>
    </row>
    <row r="55" spans="3:12" ht="12.75">
      <c r="C55" s="124" t="s">
        <v>283</v>
      </c>
      <c r="D55" s="125">
        <v>-30.01133601292713</v>
      </c>
      <c r="E55" s="125">
        <v>3.9762146822511113</v>
      </c>
      <c r="F55" s="125">
        <v>-161.21177883905648</v>
      </c>
      <c r="G55" s="125">
        <v>123.5055037141351</v>
      </c>
      <c r="H55" s="125">
        <v>132.28594731122791</v>
      </c>
      <c r="I55" s="125">
        <v>243.5608170051246</v>
      </c>
      <c r="J55" s="125">
        <v>373.9797314393418</v>
      </c>
      <c r="K55" s="125">
        <v>61.71447336340407</v>
      </c>
      <c r="L55" s="125">
        <v>261.22509280797567</v>
      </c>
    </row>
    <row r="56" spans="3:12" ht="12.75">
      <c r="C56" s="124" t="s">
        <v>279</v>
      </c>
      <c r="D56" s="125">
        <v>2.02800000000002</v>
      </c>
      <c r="E56" s="125">
        <v>869.9368555400001</v>
      </c>
      <c r="F56" s="125">
        <v>1218.4182915900005</v>
      </c>
      <c r="G56" s="125">
        <v>138.2402141199998</v>
      </c>
      <c r="H56" s="125">
        <v>-183.84030236999968</v>
      </c>
      <c r="I56" s="125">
        <v>2541.1082361099984</v>
      </c>
      <c r="J56" s="125">
        <v>1728.6922011099994</v>
      </c>
      <c r="K56" s="125">
        <v>22.54872970000247</v>
      </c>
      <c r="L56" s="125">
        <v>4713.6073564299995</v>
      </c>
    </row>
    <row r="57" spans="3:12" ht="12.75">
      <c r="C57" s="124" t="s">
        <v>280</v>
      </c>
      <c r="D57" s="125">
        <v>8452.897</v>
      </c>
      <c r="E57" s="125">
        <v>9006.09</v>
      </c>
      <c r="F57" s="125">
        <v>10245.12</v>
      </c>
      <c r="G57" s="125">
        <v>10844.137</v>
      </c>
      <c r="H57" s="125">
        <v>10921.35191416</v>
      </c>
      <c r="I57" s="125">
        <v>13539.86783654</v>
      </c>
      <c r="J57" s="125">
        <v>14956.625319879999</v>
      </c>
      <c r="K57" s="125">
        <v>15440.234646230001</v>
      </c>
      <c r="L57" s="125">
        <v>20955.09147369</v>
      </c>
    </row>
    <row r="58" spans="3:12" ht="12.75">
      <c r="C58" s="124" t="s">
        <v>281</v>
      </c>
      <c r="D58" s="125">
        <v>8446.997000000001</v>
      </c>
      <c r="E58" s="125">
        <v>9004.14</v>
      </c>
      <c r="F58" s="125">
        <v>10192.18</v>
      </c>
      <c r="G58" s="125">
        <v>10840.50368688</v>
      </c>
      <c r="H58" s="125">
        <v>10915.58768695</v>
      </c>
      <c r="I58" s="125">
        <v>13535.756757939998</v>
      </c>
      <c r="J58" s="125">
        <v>14947.306150179998</v>
      </c>
      <c r="K58" s="125">
        <v>15435.815950440001</v>
      </c>
      <c r="L58" s="125">
        <v>20948.70033034</v>
      </c>
    </row>
    <row r="59" spans="3:12" ht="12.75">
      <c r="C59" s="124" t="s">
        <v>284</v>
      </c>
      <c r="D59" s="125">
        <v>7.228000000000009</v>
      </c>
      <c r="E59" s="125">
        <v>869.3868555400002</v>
      </c>
      <c r="F59" s="125">
        <v>1167.4282915900008</v>
      </c>
      <c r="G59" s="125">
        <v>187.54690099999988</v>
      </c>
      <c r="H59" s="125">
        <v>-185.9712164599997</v>
      </c>
      <c r="I59" s="125">
        <v>2542.761384719998</v>
      </c>
      <c r="J59" s="125">
        <v>1723.4841100099995</v>
      </c>
      <c r="K59" s="125">
        <v>22.75223446000234</v>
      </c>
      <c r="L59" s="125">
        <v>4710.83137694</v>
      </c>
    </row>
    <row r="60" spans="3:12" ht="12.75">
      <c r="C60" s="1"/>
      <c r="D60" s="51"/>
      <c r="E60" s="51"/>
      <c r="F60" s="51"/>
      <c r="G60" s="51"/>
      <c r="H60" s="51"/>
      <c r="I60" s="51"/>
      <c r="J60" s="51"/>
      <c r="K60" s="51"/>
      <c r="L60" s="51"/>
    </row>
    <row r="61" spans="3:12" ht="12.75">
      <c r="C61" s="45" t="s">
        <v>282</v>
      </c>
      <c r="D61" s="47"/>
      <c r="E61" s="47"/>
      <c r="F61" s="47"/>
      <c r="G61" s="47"/>
      <c r="H61" s="47"/>
      <c r="I61" s="47"/>
      <c r="J61" s="47"/>
      <c r="K61" s="47"/>
      <c r="L61" s="47"/>
    </row>
    <row r="62" spans="3:12" ht="12.75">
      <c r="C62" s="7" t="s">
        <v>133</v>
      </c>
      <c r="D62" s="47"/>
      <c r="E62" s="5"/>
      <c r="F62" s="5"/>
      <c r="G62" s="5"/>
      <c r="H62" s="5"/>
      <c r="I62" s="5"/>
      <c r="J62" s="5"/>
      <c r="K62" s="5"/>
      <c r="L62" s="5"/>
    </row>
    <row r="63" spans="3:12" ht="12.75">
      <c r="C63" s="5" t="s">
        <v>119</v>
      </c>
      <c r="D63" s="47"/>
      <c r="E63" s="5"/>
      <c r="F63" s="5"/>
      <c r="G63" s="5"/>
      <c r="H63" s="5"/>
      <c r="I63" s="5"/>
      <c r="J63" s="5"/>
      <c r="K63" s="5"/>
      <c r="L63" s="5"/>
    </row>
    <row r="64" spans="3:12" ht="25.5" customHeight="1">
      <c r="C64" s="183" t="s">
        <v>120</v>
      </c>
      <c r="D64" s="183"/>
      <c r="E64" s="183"/>
      <c r="F64" s="183"/>
      <c r="G64" s="183"/>
      <c r="H64" s="183"/>
      <c r="I64" s="181"/>
      <c r="J64" s="181"/>
      <c r="K64" s="181"/>
      <c r="L64" s="181"/>
    </row>
    <row r="65" spans="3:12" ht="12.75">
      <c r="C65" s="5" t="s">
        <v>28</v>
      </c>
      <c r="D65" s="35"/>
      <c r="E65" s="12"/>
      <c r="F65" s="12"/>
      <c r="G65" s="12"/>
      <c r="H65" s="12"/>
      <c r="I65" s="12"/>
      <c r="J65" s="12"/>
      <c r="K65" s="12"/>
      <c r="L65" s="12"/>
    </row>
    <row r="66" spans="3:12" ht="12.75">
      <c r="C66" s="132" t="s">
        <v>121</v>
      </c>
      <c r="D66" s="25"/>
      <c r="E66" s="5"/>
      <c r="F66" s="5"/>
      <c r="G66" s="5"/>
      <c r="H66" s="5"/>
      <c r="I66" s="5"/>
      <c r="J66" s="5"/>
      <c r="K66" s="5"/>
      <c r="L66" s="5"/>
    </row>
    <row r="67" spans="3:12" ht="12.75">
      <c r="C67" s="5"/>
      <c r="D67" s="25"/>
      <c r="E67" s="5"/>
      <c r="F67" s="5"/>
      <c r="G67" s="5"/>
      <c r="H67" s="5"/>
      <c r="I67" s="5"/>
      <c r="J67" s="5"/>
      <c r="K67" s="5"/>
      <c r="L67" s="5"/>
    </row>
    <row r="68" spans="2:13" ht="15.75">
      <c r="B68" s="206" t="s">
        <v>226</v>
      </c>
      <c r="C68" s="206"/>
      <c r="D68" s="206"/>
      <c r="E68" s="74"/>
      <c r="F68" s="217" t="s">
        <v>219</v>
      </c>
      <c r="G68" s="217"/>
      <c r="H68" s="217"/>
      <c r="I68" s="217"/>
      <c r="J68" s="217"/>
      <c r="K68" s="217"/>
      <c r="L68" s="217"/>
      <c r="M68" s="217"/>
    </row>
  </sheetData>
  <mergeCells count="8">
    <mergeCell ref="D2:M2"/>
    <mergeCell ref="B6:M6"/>
    <mergeCell ref="C9:L9"/>
    <mergeCell ref="C10:L10"/>
    <mergeCell ref="C11:L11"/>
    <mergeCell ref="B68:D68"/>
    <mergeCell ref="F68:M68"/>
    <mergeCell ref="C64:H64"/>
  </mergeCells>
  <hyperlinks>
    <hyperlink ref="M4" location="Índice!B6" display="Volver al índice"/>
    <hyperlink ref="C66" r:id="rId1" display="http://www.banrep.gov.co/estad/dsbb/sec_ext_004.xls"/>
  </hyperlinks>
  <printOptions horizontalCentered="1" verticalCentered="1"/>
  <pageMargins left="0.75" right="0.75" top="1" bottom="1" header="0.5" footer="0.5"/>
  <pageSetup horizontalDpi="600" verticalDpi="600" orientation="portrait" scale="4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Técnicas de Medición Económica</dc:creator>
  <cp:keywords/>
  <dc:description/>
  <cp:lastModifiedBy>Juan Camilo Chaparro</cp:lastModifiedBy>
  <cp:lastPrinted>2004-10-11T21:52:09Z</cp:lastPrinted>
  <dcterms:created xsi:type="dcterms:W3CDTF">2004-07-09T19:12:14Z</dcterms:created>
  <dcterms:modified xsi:type="dcterms:W3CDTF">2008-07-31T18:23:12Z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